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workbookProtection workbookPassword="F2AC" lockStructure="1"/>
  <bookViews>
    <workbookView xWindow="0" yWindow="0" windowWidth="28800" windowHeight="11640" tabRatio="803"/>
  </bookViews>
  <sheets>
    <sheet name="【１】申請概要_1.a" sheetId="4" r:id="rId1"/>
    <sheet name="【２】申請概要_1.b（大学・高専は不要）" sheetId="9" r:id="rId2"/>
    <sheet name="【３】予算_2.a（期間全体）" sheetId="10" r:id="rId3"/>
    <sheet name="【４】予算_2.b(1年目)" sheetId="11" r:id="rId4"/>
    <sheet name="【５】予算_2.c(2年目)" sheetId="12" r:id="rId5"/>
    <sheet name="【６】予算_2.d(3年目)" sheetId="13" r:id="rId6"/>
    <sheet name="【７】申請の全体像" sheetId="18" r:id="rId7"/>
    <sheet name="ローデータ作成用" sheetId="15" state="hidden" r:id="rId8"/>
  </sheets>
  <definedNames>
    <definedName name="_xlnm._FilterDatabase" localSheetId="0" hidden="1">【１】申請概要_1.a!$I$81:$K$89</definedName>
    <definedName name="_xlnm.Print_Area" localSheetId="0">【１】申請概要_1.a!$B$1:$Y$72</definedName>
    <definedName name="_xlnm.Print_Area" localSheetId="1">'【２】申請概要_1.b（大学・高専は不要）'!$B$2:$S$14</definedName>
    <definedName name="_xlnm.Print_Area" localSheetId="2">'【３】予算_2.a（期間全体）'!$B$2:$G$18</definedName>
    <definedName name="_xlnm.Print_Area" localSheetId="3">'【４】予算_2.b(1年目)'!$B$2:$E$50</definedName>
    <definedName name="_xlnm.Print_Area" localSheetId="4">'【５】予算_2.c(2年目)'!$B$2:$E$50</definedName>
    <definedName name="_xlnm.Print_Area" localSheetId="5">'【６】予算_2.d(3年目)'!$B$2:$E$50</definedName>
    <definedName name="_xlnm.Print_Area" localSheetId="6">【７】申請の全体像!$C$1:$AK$42</definedName>
    <definedName name="_xlnm.Print_Titles" localSheetId="3">'【４】予算_2.b(1年目)'!$3:$3</definedName>
    <definedName name="_xlnm.Print_Titles" localSheetId="4">'【５】予算_2.c(2年目)'!$3:$3</definedName>
    <definedName name="_xlnm.Print_Titles" localSheetId="5">'【６】予算_2.d(3年目)'!$3:$3</definedName>
  </definedName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8" i="4" l="1"/>
  <c r="V5" i="18"/>
  <c r="E49" i="13"/>
  <c r="E43" i="13"/>
  <c r="E35" i="13"/>
  <c r="E27" i="13"/>
  <c r="E19" i="13"/>
  <c r="E11" i="13"/>
  <c r="E49" i="12"/>
  <c r="E43" i="12"/>
  <c r="E35" i="12"/>
  <c r="E27" i="12"/>
  <c r="E19" i="12"/>
  <c r="E11" i="12"/>
  <c r="E49" i="11"/>
  <c r="E43" i="11"/>
  <c r="E35" i="11"/>
  <c r="E27" i="11"/>
  <c r="E19" i="11"/>
  <c r="E11" i="11"/>
  <c r="BW5" i="15"/>
  <c r="BV5" i="15"/>
  <c r="BU5" i="15"/>
  <c r="BT5" i="15"/>
  <c r="BS5" i="15"/>
  <c r="BR5" i="15"/>
  <c r="BQ5" i="15"/>
  <c r="BC5" i="15"/>
  <c r="AR5" i="15"/>
  <c r="AT5" i="15"/>
  <c r="AS5" i="15"/>
  <c r="D11" i="10"/>
  <c r="E11" i="10"/>
  <c r="F11" i="10"/>
  <c r="G11" i="10"/>
  <c r="D12" i="10"/>
  <c r="E12" i="10"/>
  <c r="F12" i="10"/>
  <c r="G12" i="10"/>
  <c r="D13" i="10"/>
  <c r="E13" i="10"/>
  <c r="F13" i="10"/>
  <c r="G13" i="10"/>
  <c r="D14" i="10"/>
  <c r="E14" i="10"/>
  <c r="F14" i="10"/>
  <c r="G14" i="10"/>
  <c r="D15" i="10"/>
  <c r="E15" i="10"/>
  <c r="F15" i="10"/>
  <c r="G15" i="10"/>
  <c r="D16" i="10"/>
  <c r="E16" i="10"/>
  <c r="F16" i="10"/>
  <c r="G16" i="10"/>
  <c r="G17" i="10"/>
  <c r="CD5" i="15"/>
  <c r="G9" i="10"/>
  <c r="F18" i="10"/>
  <c r="CF5" i="15"/>
  <c r="CH5" i="15"/>
  <c r="G8" i="10"/>
  <c r="G10" i="10"/>
  <c r="CG5" i="15"/>
  <c r="CE5" i="15"/>
  <c r="F5" i="15"/>
  <c r="DH5" i="15"/>
  <c r="DG5" i="15"/>
  <c r="DF5" i="15"/>
  <c r="DE5" i="15"/>
  <c r="BO5" i="15"/>
  <c r="BP5" i="15"/>
  <c r="BN5" i="15"/>
  <c r="DL5" i="15"/>
  <c r="DJ5" i="15"/>
  <c r="DI5" i="15"/>
  <c r="DK5" i="15"/>
  <c r="D5" i="15"/>
  <c r="N5" i="15"/>
  <c r="E50" i="11"/>
  <c r="CO5" i="15"/>
  <c r="E50" i="12"/>
  <c r="CV5" i="15"/>
  <c r="E50" i="13"/>
  <c r="DC5" i="15"/>
  <c r="BE5" i="15"/>
  <c r="BG5" i="15"/>
  <c r="BF5" i="15"/>
  <c r="AG5" i="15"/>
  <c r="AF5" i="15"/>
  <c r="X5" i="15"/>
  <c r="W5" i="15"/>
  <c r="V5" i="15"/>
  <c r="U5" i="15"/>
  <c r="T5" i="15"/>
  <c r="S5" i="15"/>
  <c r="R5" i="15"/>
  <c r="Q5" i="15"/>
  <c r="P5" i="15"/>
  <c r="BM5" i="15"/>
  <c r="BA5" i="15"/>
  <c r="AZ5" i="15"/>
  <c r="V72" i="4"/>
  <c r="BL5" i="15"/>
  <c r="Q72" i="4"/>
  <c r="BK5" i="15"/>
  <c r="L72" i="4"/>
  <c r="BJ5" i="15"/>
  <c r="G72" i="4"/>
  <c r="BI5" i="15"/>
  <c r="AQ5" i="15"/>
  <c r="Y5" i="15"/>
  <c r="E5" i="15"/>
  <c r="AF2" i="18"/>
  <c r="AE2" i="18"/>
  <c r="I4" i="18"/>
  <c r="I5" i="18"/>
  <c r="AD5" i="18"/>
  <c r="D17" i="10"/>
  <c r="BH5" i="15"/>
  <c r="AE5" i="15"/>
  <c r="AD5" i="15"/>
  <c r="AB5" i="15"/>
  <c r="AA5" i="15"/>
  <c r="O5" i="15"/>
  <c r="F8" i="15"/>
  <c r="C5" i="15"/>
  <c r="AY5" i="15"/>
  <c r="AX5" i="15"/>
  <c r="AW5" i="15"/>
  <c r="AV5" i="15"/>
  <c r="B5" i="15"/>
  <c r="AP5" i="15"/>
  <c r="AU5" i="15"/>
  <c r="AC5" i="15"/>
  <c r="AN5" i="15"/>
  <c r="AO5" i="15"/>
  <c r="AM5" i="15"/>
  <c r="AL5" i="15"/>
  <c r="AJ5" i="15"/>
  <c r="AK5" i="15"/>
  <c r="AH5" i="15"/>
  <c r="AI5" i="15"/>
  <c r="Z5" i="15"/>
  <c r="D5" i="10"/>
  <c r="G3" i="9"/>
  <c r="E61" i="4"/>
  <c r="G2" i="10"/>
  <c r="M3" i="9"/>
  <c r="R2" i="9"/>
  <c r="E2" i="13"/>
  <c r="E2" i="12"/>
  <c r="E2" i="11"/>
  <c r="E6" i="10"/>
  <c r="E5" i="10"/>
  <c r="M4" i="9"/>
  <c r="P2" i="9"/>
  <c r="F2" i="10"/>
  <c r="CW5" i="15"/>
  <c r="CX5" i="15"/>
  <c r="CY5" i="15"/>
  <c r="CZ5" i="15"/>
  <c r="DA5" i="15"/>
  <c r="DB5" i="15"/>
  <c r="CP5" i="15"/>
  <c r="CQ5" i="15"/>
  <c r="CR5" i="15"/>
  <c r="CS5" i="15"/>
  <c r="CT5" i="15"/>
  <c r="CU5" i="15"/>
  <c r="L11" i="11"/>
  <c r="L19" i="11"/>
  <c r="L27" i="11"/>
  <c r="L35" i="11"/>
  <c r="L43" i="11"/>
  <c r="L49" i="11"/>
  <c r="CL5" i="15"/>
  <c r="CM5" i="15"/>
  <c r="F10" i="10"/>
  <c r="E10" i="10"/>
  <c r="D10" i="10"/>
  <c r="F17" i="10"/>
  <c r="BZ5" i="15"/>
  <c r="CK5" i="15"/>
  <c r="L50" i="11"/>
  <c r="CC5" i="15"/>
  <c r="CN5" i="15"/>
  <c r="CJ5" i="15"/>
  <c r="CA5" i="15"/>
  <c r="BX5" i="15"/>
  <c r="CI5" i="15"/>
  <c r="BY5" i="15"/>
  <c r="CB5" i="15"/>
  <c r="E17" i="10"/>
  <c r="H17" i="10"/>
  <c r="B19" i="10"/>
  <c r="DD5" i="15"/>
</calcChain>
</file>

<file path=xl/comments1.xml><?xml version="1.0" encoding="utf-8"?>
<comments xmlns="http://schemas.openxmlformats.org/spreadsheetml/2006/main">
  <authors>
    <author>作成者</author>
  </authors>
  <commentList>
    <comment ref="AR2" authorId="0" shapeId="0">
      <text>
        <r>
          <rPr>
            <sz val="9"/>
            <color indexed="81"/>
            <rFont val="ＭＳ Ｐゴシック"/>
            <family val="3"/>
            <charset val="128"/>
          </rPr>
          <t>★研究助成のみ。
該当するものに「1」（複数回答あり）</t>
        </r>
      </text>
    </comment>
    <comment ref="AV2" authorId="0" shapeId="0">
      <text>
        <r>
          <rPr>
            <sz val="9"/>
            <color indexed="81"/>
            <rFont val="ＭＳ Ｐゴシック"/>
            <family val="3"/>
            <charset val="128"/>
          </rPr>
          <t>選択されたものすべてに「１」をたてる。</t>
        </r>
      </text>
    </comment>
    <comment ref="BM2" authorId="0" shapeId="0">
      <text>
        <r>
          <rPr>
            <sz val="9"/>
            <color indexed="81"/>
            <rFont val="ＭＳ Ｐゴシック"/>
            <family val="3"/>
            <charset val="128"/>
          </rPr>
          <t xml:space="preserve">冒頭の空欄や改行は、削除してください。
</t>
        </r>
      </text>
    </comment>
    <comment ref="H3" authorId="0" shapeId="0">
      <text>
        <r>
          <rPr>
            <sz val="9"/>
            <color indexed="81"/>
            <rFont val="ＭＳ Ｐゴシック"/>
            <family val="3"/>
            <charset val="128"/>
          </rPr>
          <t>H列の確認方法で確認が終わったら1を入力
NPO：内閣府NPO(http://www.npo-homepage.go.jp/)
公益法人：公益info（https://www.koeki-info.go.jp/)、公益法人協会(http://www.disclo-koeki.org/index.html)
一般法人：公益法人協会(http://www.disclo-koeki.org/index.html)、その他検索サイト、各団体HPの有無
大学：団体区分を確認し修正
国税庁法人番号公表サイト：https://www.houjin-bangou.nta.go.jp/</t>
        </r>
      </text>
    </comment>
    <comment ref="I3" authorId="0" shapeId="0">
      <text>
        <r>
          <rPr>
            <sz val="9"/>
            <color indexed="81"/>
            <rFont val="ＭＳ Ｐゴシック"/>
            <family val="3"/>
            <charset val="128"/>
          </rPr>
          <t>I列に1を入力すると、自動的にデータが読み込まれますが、修正点があれば手入力で修正。
⇒J列～L列</t>
        </r>
      </text>
    </comment>
    <comment ref="J3" authorId="0" shapeId="0">
      <text>
        <r>
          <rPr>
            <sz val="9"/>
            <color indexed="81"/>
            <rFont val="ＭＳ Ｐゴシック"/>
            <family val="3"/>
            <charset val="128"/>
          </rPr>
          <t>団体名に団体区分が含まれている場合は削除。ただし、NPO法人の場合団体名にもNPOが使用されている場合がある為、要確認。</t>
        </r>
      </text>
    </comment>
    <comment ref="K3" authorId="0" shapeId="0">
      <text>
        <r>
          <rPr>
            <sz val="9"/>
            <color indexed="81"/>
            <rFont val="ＭＳ Ｐゴシック"/>
            <family val="3"/>
            <charset val="128"/>
          </rPr>
          <t>大学の場合、団体名に所属部署名である学部学科を記載することが多々あり、その場合、団体名とと共に所属も修正</t>
        </r>
      </text>
    </comment>
    <comment ref="BF3" authorId="0" shapeId="0">
      <text>
        <r>
          <rPr>
            <sz val="9"/>
            <color indexed="81"/>
            <rFont val="ＭＳ Ｐゴシック"/>
            <family val="3"/>
            <charset val="128"/>
          </rPr>
          <t>1：初めて応募する
2：応募経験あり
3：わからない</t>
        </r>
      </text>
    </comment>
    <comment ref="BG3" authorId="0" shapeId="0">
      <text>
        <r>
          <rPr>
            <sz val="9"/>
            <color indexed="81"/>
            <rFont val="ＭＳ Ｐゴシック"/>
            <family val="3"/>
            <charset val="128"/>
          </rPr>
          <t xml:space="preserve">1：採択経験なし
2：採択数1回
3：採択数2回
4：採択数3回以上
</t>
        </r>
      </text>
    </comment>
  </commentList>
</comments>
</file>

<file path=xl/sharedStrings.xml><?xml version="1.0" encoding="utf-8"?>
<sst xmlns="http://schemas.openxmlformats.org/spreadsheetml/2006/main" count="445" uniqueCount="288">
  <si>
    <t>案件名</t>
    <rPh sb="0" eb="2">
      <t>アンケン</t>
    </rPh>
    <rPh sb="2" eb="3">
      <t>メイ</t>
    </rPh>
    <phoneticPr fontId="1"/>
  </si>
  <si>
    <t>期間</t>
    <rPh sb="0" eb="2">
      <t>キカン</t>
    </rPh>
    <phoneticPr fontId="1"/>
  </si>
  <si>
    <t>本案件の概要</t>
    <rPh sb="0" eb="1">
      <t>ホン</t>
    </rPh>
    <rPh sb="1" eb="3">
      <t>アンケン</t>
    </rPh>
    <rPh sb="4" eb="6">
      <t>ガイヨウ</t>
    </rPh>
    <phoneticPr fontId="1"/>
  </si>
  <si>
    <t>社会課題解決への貢献</t>
    <rPh sb="0" eb="2">
      <t>シャカイ</t>
    </rPh>
    <rPh sb="2" eb="4">
      <t>カダイ</t>
    </rPh>
    <rPh sb="4" eb="6">
      <t>カイケツ</t>
    </rPh>
    <rPh sb="8" eb="10">
      <t>コウケン</t>
    </rPh>
    <phoneticPr fontId="1"/>
  </si>
  <si>
    <t>本アプローチに焦点をあてた理由</t>
    <rPh sb="0" eb="1">
      <t>ホン</t>
    </rPh>
    <rPh sb="7" eb="9">
      <t>ショウテン</t>
    </rPh>
    <rPh sb="13" eb="15">
      <t>リユウ</t>
    </rPh>
    <phoneticPr fontId="1"/>
  </si>
  <si>
    <t>関係するSDGｓ</t>
    <rPh sb="0" eb="2">
      <t>カンケイ</t>
    </rPh>
    <phoneticPr fontId="1"/>
  </si>
  <si>
    <t>期間内の全体成果</t>
    <rPh sb="0" eb="2">
      <t>キカン</t>
    </rPh>
    <rPh sb="2" eb="3">
      <t>ナイ</t>
    </rPh>
    <rPh sb="4" eb="6">
      <t>ゼンタイ</t>
    </rPh>
    <rPh sb="6" eb="8">
      <t>セイカ</t>
    </rPh>
    <phoneticPr fontId="1"/>
  </si>
  <si>
    <t>社会還元・社会実装への道筋</t>
    <rPh sb="7" eb="9">
      <t>ジッソウ</t>
    </rPh>
    <phoneticPr fontId="1"/>
  </si>
  <si>
    <t>１．申請概要（ａ）</t>
    <rPh sb="2" eb="4">
      <t>シンセイ</t>
    </rPh>
    <rPh sb="4" eb="6">
      <t>ガイヨウ</t>
    </rPh>
    <phoneticPr fontId="5"/>
  </si>
  <si>
    <t>受付番号</t>
    <rPh sb="0" eb="2">
      <t>ウケツケ</t>
    </rPh>
    <rPh sb="2" eb="4">
      <t>バンゴウ</t>
    </rPh>
    <phoneticPr fontId="5"/>
  </si>
  <si>
    <t>申請団体</t>
    <rPh sb="0" eb="2">
      <t>シンセイ</t>
    </rPh>
    <rPh sb="2" eb="4">
      <t>ダンタイ</t>
    </rPh>
    <phoneticPr fontId="5"/>
  </si>
  <si>
    <t>団体名</t>
    <rPh sb="0" eb="2">
      <t>ダンタイ</t>
    </rPh>
    <rPh sb="2" eb="3">
      <t>メイ</t>
    </rPh>
    <phoneticPr fontId="5"/>
  </si>
  <si>
    <t>団体区分</t>
    <rPh sb="0" eb="2">
      <t>ダンタイ</t>
    </rPh>
    <rPh sb="2" eb="4">
      <t>クブン</t>
    </rPh>
    <phoneticPr fontId="5"/>
  </si>
  <si>
    <t>お選び下さい</t>
  </si>
  <si>
    <t>ﾌﾘｶﾞﾅ</t>
    <phoneticPr fontId="5"/>
  </si>
  <si>
    <t>団体名</t>
    <phoneticPr fontId="5"/>
  </si>
  <si>
    <t>団体登記住所</t>
    <rPh sb="0" eb="2">
      <t>ダンタイ</t>
    </rPh>
    <phoneticPr fontId="5"/>
  </si>
  <si>
    <t>〒　</t>
    <phoneticPr fontId="5"/>
  </si>
  <si>
    <t>都道府県名</t>
    <rPh sb="0" eb="4">
      <t>トドウフケン</t>
    </rPh>
    <rPh sb="4" eb="5">
      <t>メイ</t>
    </rPh>
    <phoneticPr fontId="5"/>
  </si>
  <si>
    <t>登 記 住 所　　（例：千代田区大手町1-2-1三井ビル）</t>
    <rPh sb="0" eb="1">
      <t>ノボル</t>
    </rPh>
    <rPh sb="2" eb="3">
      <t>キ</t>
    </rPh>
    <rPh sb="4" eb="5">
      <t>ジュウ</t>
    </rPh>
    <rPh sb="6" eb="7">
      <t>ショ</t>
    </rPh>
    <rPh sb="10" eb="11">
      <t>レイ</t>
    </rPh>
    <rPh sb="12" eb="16">
      <t>チヨダク</t>
    </rPh>
    <rPh sb="16" eb="19">
      <t>オオテマチ</t>
    </rPh>
    <phoneticPr fontId="5"/>
  </si>
  <si>
    <t>3桁</t>
    <phoneticPr fontId="5"/>
  </si>
  <si>
    <t>-</t>
    <phoneticPr fontId="5"/>
  </si>
  <si>
    <t>4桁</t>
    <rPh sb="1" eb="2">
      <t>ケタ</t>
    </rPh>
    <phoneticPr fontId="5"/>
  </si>
  <si>
    <t>-</t>
    <phoneticPr fontId="5"/>
  </si>
  <si>
    <t>団体代表者
若しくは
所属団体上長名</t>
    <rPh sb="0" eb="2">
      <t>ダンタイ</t>
    </rPh>
    <rPh sb="2" eb="5">
      <t>ダイヒョウシャ</t>
    </rPh>
    <phoneticPr fontId="5"/>
  </si>
  <si>
    <t>姓</t>
    <rPh sb="0" eb="1">
      <t>セイ</t>
    </rPh>
    <phoneticPr fontId="5"/>
  </si>
  <si>
    <t>名</t>
    <rPh sb="0" eb="1">
      <t>メイ</t>
    </rPh>
    <phoneticPr fontId="5"/>
  </si>
  <si>
    <t>役職</t>
    <rPh sb="0" eb="2">
      <t>ヤクショク</t>
    </rPh>
    <phoneticPr fontId="5"/>
  </si>
  <si>
    <t>ﾌﾘｶﾞﾅ</t>
    <phoneticPr fontId="5"/>
  </si>
  <si>
    <t>氏名</t>
    <phoneticPr fontId="5"/>
  </si>
  <si>
    <t>申請代表者名</t>
    <rPh sb="0" eb="2">
      <t>シンセイ</t>
    </rPh>
    <rPh sb="2" eb="5">
      <t>ダイヒョウシャ</t>
    </rPh>
    <rPh sb="5" eb="6">
      <t>メイ</t>
    </rPh>
    <phoneticPr fontId="5"/>
  </si>
  <si>
    <t>所属</t>
    <phoneticPr fontId="5"/>
  </si>
  <si>
    <t>ﾌﾘｶﾞﾅ</t>
    <phoneticPr fontId="5"/>
  </si>
  <si>
    <t>氏名</t>
    <phoneticPr fontId="5"/>
  </si>
  <si>
    <t>〒</t>
    <phoneticPr fontId="5"/>
  </si>
  <si>
    <t>市区町村名（例：千代田区大手町）</t>
    <rPh sb="1" eb="2">
      <t>ク</t>
    </rPh>
    <rPh sb="4" eb="5">
      <t>メイ</t>
    </rPh>
    <rPh sb="6" eb="7">
      <t>レイ</t>
    </rPh>
    <rPh sb="8" eb="12">
      <t>チヨダク</t>
    </rPh>
    <rPh sb="12" eb="15">
      <t>オオテマチ</t>
    </rPh>
    <phoneticPr fontId="5"/>
  </si>
  <si>
    <t>3桁</t>
    <rPh sb="1" eb="2">
      <t>ケタ</t>
    </rPh>
    <phoneticPr fontId="5"/>
  </si>
  <si>
    <t>-</t>
    <phoneticPr fontId="5"/>
  </si>
  <si>
    <t>-</t>
    <phoneticPr fontId="5"/>
  </si>
  <si>
    <t>丁目・番地・号　　ビル名・建物棟名等
（例：1-2-1　１号棟5F）</t>
    <phoneticPr fontId="5"/>
  </si>
  <si>
    <t>連絡先</t>
    <rPh sb="0" eb="3">
      <t>レンラクサキ</t>
    </rPh>
    <phoneticPr fontId="5"/>
  </si>
  <si>
    <t>例）</t>
  </si>
  <si>
    <t>03</t>
    <phoneticPr fontId="5"/>
  </si>
  <si>
    <t>6705</t>
    <phoneticPr fontId="5"/>
  </si>
  <si>
    <t>6153</t>
    <phoneticPr fontId="5"/>
  </si>
  <si>
    <t>E-Mail
アドレス</t>
    <phoneticPr fontId="5"/>
  </si>
  <si>
    <t>TEL</t>
    <phoneticPr fontId="5"/>
  </si>
  <si>
    <t>-</t>
    <phoneticPr fontId="5"/>
  </si>
  <si>
    <t>FAX</t>
    <phoneticPr fontId="5"/>
  </si>
  <si>
    <t>連絡担当者
（申請代表者と異なる
場合のみ記入）</t>
    <rPh sb="0" eb="2">
      <t>レンラク</t>
    </rPh>
    <rPh sb="2" eb="5">
      <t>タントウシャ</t>
    </rPh>
    <rPh sb="7" eb="9">
      <t>シンセイ</t>
    </rPh>
    <rPh sb="9" eb="12">
      <t>ダイヒョウシャ</t>
    </rPh>
    <rPh sb="13" eb="14">
      <t>コト</t>
    </rPh>
    <rPh sb="17" eb="19">
      <t>バアイ</t>
    </rPh>
    <rPh sb="21" eb="23">
      <t>キニュウ</t>
    </rPh>
    <phoneticPr fontId="5"/>
  </si>
  <si>
    <t>姓</t>
    <phoneticPr fontId="5"/>
  </si>
  <si>
    <t>名</t>
    <phoneticPr fontId="5"/>
  </si>
  <si>
    <t>所属団体名</t>
    <rPh sb="4" eb="5">
      <t>メイ</t>
    </rPh>
    <phoneticPr fontId="5"/>
  </si>
  <si>
    <t>氏名</t>
    <phoneticPr fontId="5"/>
  </si>
  <si>
    <t>所属部署</t>
    <rPh sb="0" eb="2">
      <t>ショゾク</t>
    </rPh>
    <rPh sb="2" eb="4">
      <t>ブショ</t>
    </rPh>
    <phoneticPr fontId="5"/>
  </si>
  <si>
    <t>役職</t>
    <phoneticPr fontId="5"/>
  </si>
  <si>
    <t>03</t>
    <phoneticPr fontId="5"/>
  </si>
  <si>
    <t>6705</t>
    <phoneticPr fontId="5"/>
  </si>
  <si>
    <t>E-Mail
アドレス</t>
    <phoneticPr fontId="5"/>
  </si>
  <si>
    <t>TEL</t>
    <phoneticPr fontId="5"/>
  </si>
  <si>
    <t>―</t>
  </si>
  <si>
    <t>年間</t>
    <rPh sb="0" eb="1">
      <t>ネン</t>
    </rPh>
    <rPh sb="1" eb="2">
      <t>アイダ</t>
    </rPh>
    <phoneticPr fontId="5"/>
  </si>
  <si>
    <t>年</t>
    <rPh sb="0" eb="1">
      <t>ネン</t>
    </rPh>
    <phoneticPr fontId="5"/>
  </si>
  <si>
    <t>月）</t>
    <rPh sb="0" eb="1">
      <t>ガツ</t>
    </rPh>
    <phoneticPr fontId="5"/>
  </si>
  <si>
    <t>復興案件への該否</t>
    <rPh sb="0" eb="2">
      <t>フッコウ</t>
    </rPh>
    <rPh sb="2" eb="4">
      <t>アンケン</t>
    </rPh>
    <rPh sb="6" eb="8">
      <t>ガイヒ</t>
    </rPh>
    <phoneticPr fontId="5"/>
  </si>
  <si>
    <t>←「復興案件」に該当するとお考えの場合、お選び下さい。</t>
    <rPh sb="2" eb="4">
      <t>フッコウ</t>
    </rPh>
    <rPh sb="4" eb="6">
      <t>アンケン</t>
    </rPh>
    <rPh sb="8" eb="10">
      <t>ガイトウ</t>
    </rPh>
    <rPh sb="14" eb="15">
      <t>カンガ</t>
    </rPh>
    <rPh sb="17" eb="19">
      <t>バアイ</t>
    </rPh>
    <rPh sb="21" eb="22">
      <t>エラ</t>
    </rPh>
    <rPh sb="23" eb="24">
      <t>クダ</t>
    </rPh>
    <phoneticPr fontId="5"/>
  </si>
  <si>
    <t>*該当するものすべてにチェックをいれてください。</t>
    <rPh sb="1" eb="3">
      <t>ガイトウ</t>
    </rPh>
    <phoneticPr fontId="5"/>
  </si>
  <si>
    <t>都道府県・市町村名など</t>
    <rPh sb="0" eb="4">
      <t>トドウフケン</t>
    </rPh>
    <rPh sb="5" eb="8">
      <t>シチョウソン</t>
    </rPh>
    <rPh sb="8" eb="9">
      <t>メイ</t>
    </rPh>
    <phoneticPr fontId="5"/>
  </si>
  <si>
    <t>国名など</t>
    <rPh sb="0" eb="1">
      <t>クニ</t>
    </rPh>
    <rPh sb="1" eb="2">
      <t>メイ</t>
    </rPh>
    <phoneticPr fontId="5"/>
  </si>
  <si>
    <t>過去の応募・採択実績</t>
    <phoneticPr fontId="5"/>
  </si>
  <si>
    <t>①</t>
    <phoneticPr fontId="5"/>
  </si>
  <si>
    <t>　←全員お選び下さい。
　　（大学等は当該申請者の応募実績、その他は団体としての応募実績）</t>
    <rPh sb="15" eb="17">
      <t>ダイガク</t>
    </rPh>
    <rPh sb="17" eb="18">
      <t>トウ</t>
    </rPh>
    <rPh sb="19" eb="21">
      <t>トウガイ</t>
    </rPh>
    <rPh sb="21" eb="23">
      <t>シンセイ</t>
    </rPh>
    <rPh sb="23" eb="24">
      <t>シャ</t>
    </rPh>
    <rPh sb="25" eb="27">
      <t>オウボ</t>
    </rPh>
    <rPh sb="27" eb="29">
      <t>ジッセキ</t>
    </rPh>
    <rPh sb="32" eb="33">
      <t>タ</t>
    </rPh>
    <rPh sb="34" eb="36">
      <t>ダンタイ</t>
    </rPh>
    <rPh sb="40" eb="42">
      <t>オウボ</t>
    </rPh>
    <rPh sb="42" eb="44">
      <t>ジッセキ</t>
    </rPh>
    <phoneticPr fontId="5"/>
  </si>
  <si>
    <t>②</t>
    <phoneticPr fontId="5"/>
  </si>
  <si>
    <t>③</t>
    <phoneticPr fontId="5"/>
  </si>
  <si>
    <t xml:space="preserve">
過去の採択時
契約Ｎｏ.
</t>
    <rPh sb="1" eb="3">
      <t>カコ</t>
    </rPh>
    <rPh sb="4" eb="6">
      <t>サイタク</t>
    </rPh>
    <rPh sb="6" eb="7">
      <t>ジ</t>
    </rPh>
    <rPh sb="8" eb="10">
      <t>ケイヤク</t>
    </rPh>
    <phoneticPr fontId="5"/>
  </si>
  <si>
    <t>ＫまたはＲで始まる番号など</t>
    <phoneticPr fontId="5"/>
  </si>
  <si>
    <t>←②で採択数1回以上で過去の契約Ｎｏ.がわかる場合のみご記入ください。</t>
    <rPh sb="3" eb="5">
      <t>サイタク</t>
    </rPh>
    <rPh sb="5" eb="6">
      <t>スウ</t>
    </rPh>
    <rPh sb="7" eb="8">
      <t>カイ</t>
    </rPh>
    <rPh sb="8" eb="10">
      <t>イジョウ</t>
    </rPh>
    <rPh sb="11" eb="13">
      <t>カコ</t>
    </rPh>
    <rPh sb="14" eb="16">
      <t>ケイヤク</t>
    </rPh>
    <rPh sb="23" eb="25">
      <t>バアイ</t>
    </rPh>
    <rPh sb="28" eb="30">
      <t>キニュウ</t>
    </rPh>
    <phoneticPr fontId="5"/>
  </si>
  <si>
    <t>申請金額</t>
    <phoneticPr fontId="5"/>
  </si>
  <si>
    <t>申請額</t>
    <phoneticPr fontId="5"/>
  </si>
  <si>
    <t>自己資金金額（NPO法人、公益法人等）　</t>
    <rPh sb="0" eb="2">
      <t>ジコ</t>
    </rPh>
    <rPh sb="2" eb="4">
      <t>シキン</t>
    </rPh>
    <rPh sb="4" eb="6">
      <t>キンガク</t>
    </rPh>
    <rPh sb="13" eb="15">
      <t>コウエキ</t>
    </rPh>
    <rPh sb="15" eb="17">
      <t>ホウジン</t>
    </rPh>
    <rPh sb="17" eb="18">
      <t>トウ</t>
    </rPh>
    <rPh sb="18" eb="20">
      <t>コウホウジン</t>
    </rPh>
    <phoneticPr fontId="5"/>
  </si>
  <si>
    <t>自己資金額  (a)</t>
    <phoneticPr fontId="5"/>
  </si>
  <si>
    <t>申請額+自己資金額  (b)</t>
    <rPh sb="0" eb="2">
      <t>シンセイ</t>
    </rPh>
    <rPh sb="2" eb="3">
      <t>ガク</t>
    </rPh>
    <rPh sb="4" eb="6">
      <t>ジコ</t>
    </rPh>
    <rPh sb="6" eb="8">
      <t>シキン</t>
    </rPh>
    <rPh sb="8" eb="9">
      <t>ガク</t>
    </rPh>
    <phoneticPr fontId="5"/>
  </si>
  <si>
    <t>自己資金比率
(a÷b×100)</t>
    <phoneticPr fontId="5"/>
  </si>
  <si>
    <t>入力文字数</t>
    <rPh sb="0" eb="2">
      <t>ニュウリョク</t>
    </rPh>
    <rPh sb="2" eb="5">
      <t>モジスウ</t>
    </rPh>
    <phoneticPr fontId="1"/>
  </si>
  <si>
    <t>文字</t>
    <rPh sb="0" eb="2">
      <t>モジ</t>
    </rPh>
    <phoneticPr fontId="1"/>
  </si>
  <si>
    <t>申請する案件要旨
（300字以内）</t>
    <rPh sb="0" eb="2">
      <t>シンセイ</t>
    </rPh>
    <rPh sb="4" eb="6">
      <t>アンケン</t>
    </rPh>
    <rPh sb="6" eb="8">
      <t>ヨウシ</t>
    </rPh>
    <rPh sb="13" eb="14">
      <t>ジ</t>
    </rPh>
    <rPh sb="14" eb="16">
      <t>イナイ</t>
    </rPh>
    <phoneticPr fontId="5"/>
  </si>
  <si>
    <t>主な対象地域</t>
    <rPh sb="0" eb="1">
      <t>オモ</t>
    </rPh>
    <rPh sb="2" eb="4">
      <t>タイショウ</t>
    </rPh>
    <rPh sb="4" eb="6">
      <t>チイキ</t>
    </rPh>
    <phoneticPr fontId="5"/>
  </si>
  <si>
    <t>　団体名</t>
    <phoneticPr fontId="5"/>
  </si>
  <si>
    <t>　設立年月日</t>
    <phoneticPr fontId="5"/>
  </si>
  <si>
    <t>西暦</t>
    <phoneticPr fontId="5"/>
  </si>
  <si>
    <t>月</t>
    <rPh sb="0" eb="1">
      <t>ガツ</t>
    </rPh>
    <phoneticPr fontId="5"/>
  </si>
  <si>
    <t>（法人格取得：</t>
    <rPh sb="1" eb="2">
      <t>ホウ</t>
    </rPh>
    <rPh sb="2" eb="4">
      <t>ジンカク</t>
    </rPh>
    <rPh sb="4" eb="6">
      <t>シュトク</t>
    </rPh>
    <phoneticPr fontId="5"/>
  </si>
  <si>
    <t>年</t>
    <phoneticPr fontId="5"/>
  </si>
  <si>
    <t>月）</t>
    <phoneticPr fontId="5"/>
  </si>
  <si>
    <t>　職員数・会員数</t>
    <phoneticPr fontId="5"/>
  </si>
  <si>
    <t>常勤職員数</t>
    <rPh sb="0" eb="2">
      <t>ジョウキン</t>
    </rPh>
    <rPh sb="2" eb="4">
      <t>ショクイン</t>
    </rPh>
    <rPh sb="4" eb="5">
      <t>スウ</t>
    </rPh>
    <phoneticPr fontId="5"/>
  </si>
  <si>
    <t>人</t>
    <rPh sb="0" eb="1">
      <t>ニン</t>
    </rPh>
    <phoneticPr fontId="5"/>
  </si>
  <si>
    <t>非常勤職員数</t>
    <rPh sb="0" eb="1">
      <t>ヒ</t>
    </rPh>
    <rPh sb="1" eb="3">
      <t>ジョウキン</t>
    </rPh>
    <rPh sb="3" eb="5">
      <t>ショクイン</t>
    </rPh>
    <rPh sb="5" eb="6">
      <t>スウ</t>
    </rPh>
    <phoneticPr fontId="5"/>
  </si>
  <si>
    <t>会員数</t>
    <rPh sb="0" eb="2">
      <t>カイイン</t>
    </rPh>
    <rPh sb="2" eb="3">
      <t>スウ</t>
    </rPh>
    <phoneticPr fontId="5"/>
  </si>
  <si>
    <t>　直近の会計
　年度の事業規模</t>
    <rPh sb="1" eb="3">
      <t>チョッキン</t>
    </rPh>
    <rPh sb="4" eb="6">
      <t>カイケイ</t>
    </rPh>
    <rPh sb="8" eb="10">
      <t>ネンド</t>
    </rPh>
    <rPh sb="11" eb="13">
      <t>ジギョウ</t>
    </rPh>
    <rPh sb="13" eb="15">
      <t>キボ</t>
    </rPh>
    <phoneticPr fontId="5"/>
  </si>
  <si>
    <t>年度</t>
    <rPh sb="0" eb="2">
      <t>ネンド</t>
    </rPh>
    <phoneticPr fontId="5"/>
  </si>
  <si>
    <t>収入</t>
    <rPh sb="0" eb="2">
      <t>シュウニュウ</t>
    </rPh>
    <phoneticPr fontId="5"/>
  </si>
  <si>
    <t>円</t>
    <rPh sb="0" eb="1">
      <t>エン</t>
    </rPh>
    <phoneticPr fontId="5"/>
  </si>
  <si>
    <t>支出</t>
    <rPh sb="0" eb="2">
      <t>シシュツ</t>
    </rPh>
    <phoneticPr fontId="5"/>
  </si>
  <si>
    <t>　　設立の背景・活動理念</t>
    <phoneticPr fontId="5"/>
  </si>
  <si>
    <t>　団体の活動内容・実績</t>
    <rPh sb="1" eb="3">
      <t>ダンタイ</t>
    </rPh>
    <rPh sb="4" eb="6">
      <t>カツドウ</t>
    </rPh>
    <phoneticPr fontId="5"/>
  </si>
  <si>
    <t>２．申請案件の収支予算(ａ) （期間全体）</t>
    <rPh sb="2" eb="4">
      <t>シンセイ</t>
    </rPh>
    <rPh sb="4" eb="6">
      <t>アンケン</t>
    </rPh>
    <rPh sb="7" eb="9">
      <t>シュウシ</t>
    </rPh>
    <rPh sb="9" eb="11">
      <t>ヨサン</t>
    </rPh>
    <rPh sb="16" eb="18">
      <t>キカン</t>
    </rPh>
    <rPh sb="18" eb="20">
      <t>ゼンタイ</t>
    </rPh>
    <phoneticPr fontId="5"/>
  </si>
  <si>
    <t>年ごとに、収入の合計金額と支出の合計金額を一致させて下さい。</t>
    <rPh sb="0" eb="1">
      <t>ネン</t>
    </rPh>
    <rPh sb="5" eb="7">
      <t>シュウニュウ</t>
    </rPh>
    <rPh sb="8" eb="10">
      <t>ゴウケイ</t>
    </rPh>
    <rPh sb="10" eb="12">
      <t>キンガク</t>
    </rPh>
    <rPh sb="13" eb="15">
      <t>シシュツ</t>
    </rPh>
    <rPh sb="16" eb="18">
      <t>ゴウケイ</t>
    </rPh>
    <rPh sb="18" eb="20">
      <t>キンガク</t>
    </rPh>
    <rPh sb="21" eb="23">
      <t>イッチ</t>
    </rPh>
    <rPh sb="26" eb="27">
      <t>クダ</t>
    </rPh>
    <phoneticPr fontId="5"/>
  </si>
  <si>
    <t>科目</t>
    <rPh sb="0" eb="2">
      <t>カモク</t>
    </rPh>
    <phoneticPr fontId="5"/>
  </si>
  <si>
    <t>合計</t>
    <rPh sb="0" eb="2">
      <t>ゴウケイ</t>
    </rPh>
    <phoneticPr fontId="5"/>
  </si>
  <si>
    <t>収　入</t>
    <rPh sb="0" eb="1">
      <t>オサム</t>
    </rPh>
    <rPh sb="2" eb="3">
      <t>イリ</t>
    </rPh>
    <phoneticPr fontId="5"/>
  </si>
  <si>
    <t>本助成金</t>
    <rPh sb="0" eb="1">
      <t>ホン</t>
    </rPh>
    <rPh sb="1" eb="3">
      <t>ジョセイ</t>
    </rPh>
    <rPh sb="3" eb="4">
      <t>キン</t>
    </rPh>
    <phoneticPr fontId="5"/>
  </si>
  <si>
    <t>支　　出</t>
    <rPh sb="0" eb="1">
      <t>ササ</t>
    </rPh>
    <rPh sb="3" eb="4">
      <t>デ</t>
    </rPh>
    <phoneticPr fontId="5"/>
  </si>
  <si>
    <t>人件費　</t>
    <rPh sb="0" eb="3">
      <t>ジンケンヒ</t>
    </rPh>
    <phoneticPr fontId="5"/>
  </si>
  <si>
    <t>旅費・交通費・
宿泊費</t>
    <rPh sb="0" eb="2">
      <t>リョヒ</t>
    </rPh>
    <rPh sb="3" eb="5">
      <t>コウツウ</t>
    </rPh>
    <rPh sb="5" eb="6">
      <t>ヒ</t>
    </rPh>
    <rPh sb="8" eb="11">
      <t>シュクハクヒ</t>
    </rPh>
    <phoneticPr fontId="5"/>
  </si>
  <si>
    <t>機械・
物品購入費</t>
    <rPh sb="0" eb="2">
      <t>キカイ</t>
    </rPh>
    <rPh sb="4" eb="6">
      <t>ブッピン</t>
    </rPh>
    <rPh sb="6" eb="9">
      <t>コウニュウヒ</t>
    </rPh>
    <phoneticPr fontId="5"/>
  </si>
  <si>
    <t>業務委託費</t>
    <rPh sb="0" eb="2">
      <t>ギョウム</t>
    </rPh>
    <rPh sb="2" eb="4">
      <t>イタク</t>
    </rPh>
    <rPh sb="4" eb="5">
      <t>ヒ</t>
    </rPh>
    <phoneticPr fontId="5"/>
  </si>
  <si>
    <t>借料・会議費・
通信費・印刷費</t>
    <rPh sb="0" eb="2">
      <t>シャクリョウ</t>
    </rPh>
    <rPh sb="12" eb="14">
      <t>インサツ</t>
    </rPh>
    <rPh sb="14" eb="15">
      <t>ヒ</t>
    </rPh>
    <phoneticPr fontId="5"/>
  </si>
  <si>
    <t>その他</t>
    <rPh sb="2" eb="3">
      <t>タ</t>
    </rPh>
    <phoneticPr fontId="5"/>
  </si>
  <si>
    <t>自己資金比率　（自己資金）÷(収入合計）　x　100   
(NPO法人と公益法人等は、20% 以上の自己資金が必要です）</t>
    <rPh sb="0" eb="2">
      <t>ジコ</t>
    </rPh>
    <rPh sb="2" eb="4">
      <t>シキン</t>
    </rPh>
    <rPh sb="4" eb="6">
      <t>ヒリツ</t>
    </rPh>
    <rPh sb="8" eb="10">
      <t>ジコ</t>
    </rPh>
    <rPh sb="10" eb="12">
      <t>シキン</t>
    </rPh>
    <rPh sb="15" eb="17">
      <t>シュウニュウ</t>
    </rPh>
    <rPh sb="17" eb="19">
      <t>ゴウケイ</t>
    </rPh>
    <rPh sb="34" eb="36">
      <t>ホウジン</t>
    </rPh>
    <rPh sb="37" eb="39">
      <t>コウエキ</t>
    </rPh>
    <rPh sb="39" eb="41">
      <t>ホウジン</t>
    </rPh>
    <rPh sb="41" eb="42">
      <t>トウ</t>
    </rPh>
    <rPh sb="48" eb="50">
      <t>イジョウ</t>
    </rPh>
    <rPh sb="51" eb="55">
      <t>ジコシキン</t>
    </rPh>
    <rPh sb="56" eb="58">
      <t>ヒツヨウ</t>
    </rPh>
    <phoneticPr fontId="5"/>
  </si>
  <si>
    <t>記入例</t>
    <rPh sb="0" eb="2">
      <t>キニュウ</t>
    </rPh>
    <rPh sb="2" eb="3">
      <t>レイ</t>
    </rPh>
    <phoneticPr fontId="5"/>
  </si>
  <si>
    <t>摘要</t>
    <rPh sb="0" eb="2">
      <t>テキヨウ</t>
    </rPh>
    <phoneticPr fontId="5"/>
  </si>
  <si>
    <t>金額</t>
    <rPh sb="0" eb="2">
      <t>キンガク</t>
    </rPh>
    <phoneticPr fontId="5"/>
  </si>
  <si>
    <t>人件費</t>
    <rPh sb="0" eb="3">
      <t>ジンケンヒ</t>
    </rPh>
    <phoneticPr fontId="5"/>
  </si>
  <si>
    <t>有給職員人件費　月●万円×●ヶ月×●名</t>
    <rPh sb="0" eb="2">
      <t>ユウキュウ</t>
    </rPh>
    <rPh sb="2" eb="4">
      <t>ショクイン</t>
    </rPh>
    <rPh sb="4" eb="7">
      <t>ジンケンヒ</t>
    </rPh>
    <rPh sb="10" eb="11">
      <t>マン</t>
    </rPh>
    <phoneticPr fontId="5"/>
  </si>
  <si>
    <t>アルバイト人件費　●円／時間×月●時間×●ヶ月×●名</t>
    <rPh sb="5" eb="8">
      <t>ジンケンヒ</t>
    </rPh>
    <rPh sb="10" eb="11">
      <t>エン</t>
    </rPh>
    <rPh sb="12" eb="14">
      <t>ジカン</t>
    </rPh>
    <rPh sb="15" eb="16">
      <t>ツキ</t>
    </rPh>
    <rPh sb="17" eb="19">
      <t>ジカン</t>
    </rPh>
    <rPh sb="25" eb="26">
      <t>メイ</t>
    </rPh>
    <phoneticPr fontId="5"/>
  </si>
  <si>
    <t>講師謝礼　 ●円／日×●日×1名</t>
    <rPh sb="0" eb="2">
      <t>コウシ</t>
    </rPh>
    <rPh sb="2" eb="4">
      <t>シャレイ</t>
    </rPh>
    <rPh sb="7" eb="8">
      <t>エン</t>
    </rPh>
    <rPh sb="9" eb="10">
      <t>ニチ</t>
    </rPh>
    <rPh sb="12" eb="13">
      <t>ニチ</t>
    </rPh>
    <rPh sb="15" eb="16">
      <t>メイ</t>
    </rPh>
    <phoneticPr fontId="5"/>
  </si>
  <si>
    <t>小計</t>
    <rPh sb="0" eb="2">
      <t>ショウケイ</t>
    </rPh>
    <phoneticPr fontId="5"/>
  </si>
  <si>
    <t>旅費・交通費
・宿泊費</t>
    <rPh sb="0" eb="2">
      <t>リョヒ</t>
    </rPh>
    <rPh sb="3" eb="6">
      <t>コウツウヒ</t>
    </rPh>
    <rPh sb="8" eb="11">
      <t>シュクハクヒ</t>
    </rPh>
    <phoneticPr fontId="5"/>
  </si>
  <si>
    <t>4月～5月 　 △△調査　東京-仙台往復（1泊2日）　●●円×●名</t>
    <rPh sb="1" eb="2">
      <t>ガツ</t>
    </rPh>
    <rPh sb="4" eb="5">
      <t>ガツ</t>
    </rPh>
    <rPh sb="10" eb="12">
      <t>チョウサ</t>
    </rPh>
    <rPh sb="13" eb="15">
      <t>トウキョウ</t>
    </rPh>
    <rPh sb="16" eb="18">
      <t>センダイ</t>
    </rPh>
    <rPh sb="18" eb="20">
      <t>オウフク</t>
    </rPh>
    <rPh sb="22" eb="23">
      <t>ハク</t>
    </rPh>
    <rPh sb="24" eb="25">
      <t>ニチ</t>
    </rPh>
    <rPh sb="29" eb="30">
      <t>エン</t>
    </rPh>
    <rPh sb="32" eb="33">
      <t>メイ</t>
    </rPh>
    <phoneticPr fontId="5"/>
  </si>
  <si>
    <t>9月～10月  ■■調査　東京-イスタンブール往復（5泊6日）　●●円×●名</t>
    <rPh sb="1" eb="2">
      <t>ガツ</t>
    </rPh>
    <rPh sb="5" eb="6">
      <t>ガツ</t>
    </rPh>
    <rPh sb="10" eb="12">
      <t>チョウサ</t>
    </rPh>
    <rPh sb="13" eb="15">
      <t>トウキョウ</t>
    </rPh>
    <rPh sb="23" eb="25">
      <t>オウフク</t>
    </rPh>
    <rPh sb="27" eb="28">
      <t>ハク</t>
    </rPh>
    <rPh sb="29" eb="30">
      <t>ニチ</t>
    </rPh>
    <rPh sb="34" eb="35">
      <t>エン</t>
    </rPh>
    <rPh sb="37" eb="38">
      <t>メイ</t>
    </rPh>
    <phoneticPr fontId="5"/>
  </si>
  <si>
    <t>■■調査　レンタカー借上代（＠イスタンブール）　　●●円×●日</t>
    <phoneticPr fontId="5"/>
  </si>
  <si>
    <t>■■調査　ガソリン代（＠イスタンブール）　　●●円×●日</t>
    <phoneticPr fontId="5"/>
  </si>
  <si>
    <t>◆◆器具　（5万円×3台）</t>
    <rPh sb="2" eb="4">
      <t>キグ</t>
    </rPh>
    <rPh sb="7" eb="9">
      <t>マンエン</t>
    </rPh>
    <rPh sb="11" eb="12">
      <t>ダイ</t>
    </rPh>
    <phoneticPr fontId="5"/>
  </si>
  <si>
    <t>◆◆器具専用消耗品　（●●円×3台分）</t>
    <rPh sb="2" eb="4">
      <t>キグ</t>
    </rPh>
    <rPh sb="4" eb="6">
      <t>センヨウ</t>
    </rPh>
    <rPh sb="6" eb="8">
      <t>ショウモウ</t>
    </rPh>
    <rPh sb="8" eb="9">
      <t>ヒン</t>
    </rPh>
    <rPh sb="13" eb="14">
      <t>エン</t>
    </rPh>
    <rPh sb="16" eb="17">
      <t>ダイ</t>
    </rPh>
    <rPh sb="17" eb="18">
      <t>ブン</t>
    </rPh>
    <phoneticPr fontId="5"/>
  </si>
  <si>
    <t>簡易◇◇検査キット　（●●円×50セット）</t>
    <rPh sb="0" eb="2">
      <t>カンイ</t>
    </rPh>
    <rPh sb="4" eb="6">
      <t>ケンサ</t>
    </rPh>
    <rPh sb="13" eb="14">
      <t>エン</t>
    </rPh>
    <phoneticPr fontId="5"/>
  </si>
  <si>
    <t>▲▲分析業務（業務委託先：株式会社△△）</t>
    <rPh sb="2" eb="4">
      <t>ブンセキ</t>
    </rPh>
    <rPh sb="4" eb="6">
      <t>ギョウム</t>
    </rPh>
    <rPh sb="7" eb="9">
      <t>ギョウム</t>
    </rPh>
    <rPh sb="9" eb="12">
      <t>イタクサキ</t>
    </rPh>
    <rPh sb="13" eb="17">
      <t>カブシキガイシャ</t>
    </rPh>
    <phoneticPr fontId="5"/>
  </si>
  <si>
    <t>■■調査　サンプル送料　●●円×●件</t>
    <rPh sb="9" eb="11">
      <t>ソウリョウ</t>
    </rPh>
    <rPh sb="14" eb="15">
      <t>エン</t>
    </rPh>
    <rPh sb="17" eb="18">
      <t>ケン</t>
    </rPh>
    <phoneticPr fontId="5"/>
  </si>
  <si>
    <t>★★検討会　●●会場使用料（●●円×●日）</t>
    <rPh sb="8" eb="10">
      <t>カイジョウ</t>
    </rPh>
    <rPh sb="10" eb="13">
      <t>シヨウリョウ</t>
    </rPh>
    <rPh sb="16" eb="17">
      <t>エン</t>
    </rPh>
    <rPh sb="19" eb="20">
      <t>ニチ</t>
    </rPh>
    <phoneticPr fontId="5"/>
  </si>
  <si>
    <t>▲▲ワークショップ 移動用マイクロバス借料</t>
    <rPh sb="10" eb="12">
      <t>イドウ</t>
    </rPh>
    <rPh sb="12" eb="13">
      <t>ヨウ</t>
    </rPh>
    <rPh sb="19" eb="21">
      <t>シャクリョウ</t>
    </rPh>
    <phoneticPr fontId="5"/>
  </si>
  <si>
    <t>イベント告知パンフレット印刷費（●●枚、デザイン料含む）</t>
    <rPh sb="4" eb="6">
      <t>コクチ</t>
    </rPh>
    <rPh sb="12" eb="14">
      <t>インサツ</t>
    </rPh>
    <rPh sb="14" eb="15">
      <t>ヒ</t>
    </rPh>
    <rPh sb="18" eb="19">
      <t>マイ</t>
    </rPh>
    <rPh sb="24" eb="25">
      <t>リョウ</t>
    </rPh>
    <rPh sb="25" eb="26">
      <t>フク</t>
    </rPh>
    <phoneticPr fontId="5"/>
  </si>
  <si>
    <t>合　　　計</t>
    <rPh sb="0" eb="1">
      <t>ゴウ</t>
    </rPh>
    <rPh sb="4" eb="5">
      <t>ケイ</t>
    </rPh>
    <phoneticPr fontId="5"/>
  </si>
  <si>
    <t>受付No.</t>
    <rPh sb="0" eb="2">
      <t>ウケツケ</t>
    </rPh>
    <phoneticPr fontId="5"/>
  </si>
  <si>
    <t>No.</t>
    <phoneticPr fontId="5"/>
  </si>
  <si>
    <t>所属</t>
    <rPh sb="0" eb="2">
      <t>ショゾク</t>
    </rPh>
    <phoneticPr fontId="5"/>
  </si>
  <si>
    <t>郵便番号</t>
    <rPh sb="0" eb="2">
      <t>ユウビン</t>
    </rPh>
    <rPh sb="2" eb="4">
      <t>バンゴウ</t>
    </rPh>
    <phoneticPr fontId="5"/>
  </si>
  <si>
    <t>市町村名</t>
    <rPh sb="0" eb="3">
      <t>シチョウソン</t>
    </rPh>
    <rPh sb="3" eb="4">
      <t>メイ</t>
    </rPh>
    <phoneticPr fontId="5"/>
  </si>
  <si>
    <t>丁目･番地･ビル名･部屋番号等</t>
    <rPh sb="0" eb="2">
      <t>チョウメ</t>
    </rPh>
    <rPh sb="3" eb="5">
      <t>バンチ</t>
    </rPh>
    <rPh sb="8" eb="9">
      <t>メイ</t>
    </rPh>
    <rPh sb="10" eb="12">
      <t>ヘヤ</t>
    </rPh>
    <rPh sb="12" eb="14">
      <t>バンゴウ</t>
    </rPh>
    <rPh sb="14" eb="15">
      <t>トウ</t>
    </rPh>
    <phoneticPr fontId="5"/>
  </si>
  <si>
    <t>勤務先名・所属・役職</t>
    <rPh sb="0" eb="3">
      <t>キンムサキ</t>
    </rPh>
    <rPh sb="3" eb="4">
      <t>メイ</t>
    </rPh>
    <rPh sb="5" eb="7">
      <t>ショゾク</t>
    </rPh>
    <rPh sb="8" eb="10">
      <t>ヤクショク</t>
    </rPh>
    <phoneticPr fontId="5"/>
  </si>
  <si>
    <t>E-mail</t>
    <phoneticPr fontId="5"/>
  </si>
  <si>
    <t>住所</t>
    <rPh sb="0" eb="2">
      <t>ジュウショ</t>
    </rPh>
    <phoneticPr fontId="5"/>
  </si>
  <si>
    <t>上長氏名</t>
    <rPh sb="0" eb="2">
      <t>ジョウチョウ</t>
    </rPh>
    <rPh sb="2" eb="4">
      <t>シメイ</t>
    </rPh>
    <phoneticPr fontId="5"/>
  </si>
  <si>
    <t>上長役職</t>
    <rPh sb="0" eb="2">
      <t>ジョウチョウ</t>
    </rPh>
    <rPh sb="2" eb="4">
      <t>ヤクショク</t>
    </rPh>
    <phoneticPr fontId="5"/>
  </si>
  <si>
    <t>HPアドレス</t>
    <phoneticPr fontId="5"/>
  </si>
  <si>
    <t>所属団体名</t>
    <rPh sb="0" eb="2">
      <t>ショゾク</t>
    </rPh>
    <rPh sb="2" eb="4">
      <t>ダンタイ</t>
    </rPh>
    <rPh sb="4" eb="5">
      <t>メイ</t>
    </rPh>
    <phoneticPr fontId="5"/>
  </si>
  <si>
    <t>a</t>
    <phoneticPr fontId="5"/>
  </si>
  <si>
    <t>b</t>
    <phoneticPr fontId="5"/>
  </si>
  <si>
    <t>c</t>
    <phoneticPr fontId="5"/>
  </si>
  <si>
    <t>A. 地球環境,B. 資源循環,C. 生態系・共生社会,D. 人間と社会のつながり</t>
    <phoneticPr fontId="5"/>
  </si>
  <si>
    <t>地域名</t>
    <rPh sb="0" eb="3">
      <t>チイキメイ</t>
    </rPh>
    <phoneticPr fontId="5"/>
  </si>
  <si>
    <t>①応募</t>
    <rPh sb="1" eb="3">
      <t>オウボ</t>
    </rPh>
    <phoneticPr fontId="5"/>
  </si>
  <si>
    <t>②採択</t>
    <rPh sb="1" eb="3">
      <t>サイタク</t>
    </rPh>
    <phoneticPr fontId="5"/>
  </si>
  <si>
    <t>③契約№</t>
    <rPh sb="1" eb="3">
      <t>ケイヤク</t>
    </rPh>
    <phoneticPr fontId="5"/>
  </si>
  <si>
    <t>申請額</t>
    <rPh sb="0" eb="2">
      <t>シンセイ</t>
    </rPh>
    <rPh sb="2" eb="3">
      <t>ガク</t>
    </rPh>
    <phoneticPr fontId="5"/>
  </si>
  <si>
    <t>自己資金</t>
    <rPh sb="0" eb="2">
      <t>ジコ</t>
    </rPh>
    <rPh sb="2" eb="4">
      <t>シキン</t>
    </rPh>
    <phoneticPr fontId="5"/>
  </si>
  <si>
    <t>自己資金比率</t>
    <rPh sb="0" eb="2">
      <t>ジコ</t>
    </rPh>
    <rPh sb="2" eb="4">
      <t>シキン</t>
    </rPh>
    <rPh sb="4" eb="6">
      <t>ヒリツ</t>
    </rPh>
    <phoneticPr fontId="5"/>
  </si>
  <si>
    <t>設立年</t>
    <rPh sb="0" eb="2">
      <t>セツリツ</t>
    </rPh>
    <rPh sb="2" eb="3">
      <t>ネン</t>
    </rPh>
    <phoneticPr fontId="5"/>
  </si>
  <si>
    <t>設立月</t>
    <rPh sb="0" eb="2">
      <t>セツリツ</t>
    </rPh>
    <rPh sb="2" eb="3">
      <t>ゲツ</t>
    </rPh>
    <phoneticPr fontId="5"/>
  </si>
  <si>
    <t>法人格取得年</t>
    <rPh sb="0" eb="1">
      <t>ホウ</t>
    </rPh>
    <rPh sb="1" eb="3">
      <t>ジンカク</t>
    </rPh>
    <rPh sb="3" eb="5">
      <t>シュトク</t>
    </rPh>
    <rPh sb="5" eb="6">
      <t>ネン</t>
    </rPh>
    <phoneticPr fontId="5"/>
  </si>
  <si>
    <t>法人格取得月</t>
    <rPh sb="0" eb="1">
      <t>ホウ</t>
    </rPh>
    <rPh sb="1" eb="3">
      <t>ジンカク</t>
    </rPh>
    <rPh sb="3" eb="5">
      <t>シュトク</t>
    </rPh>
    <rPh sb="5" eb="6">
      <t>ゲツ</t>
    </rPh>
    <phoneticPr fontId="5"/>
  </si>
  <si>
    <t>常勤職員数</t>
    <rPh sb="0" eb="2">
      <t>ジョウキン</t>
    </rPh>
    <rPh sb="2" eb="5">
      <t>ショクインスウ</t>
    </rPh>
    <phoneticPr fontId="5"/>
  </si>
  <si>
    <t>非常勤職員数</t>
    <rPh sb="0" eb="3">
      <t>ヒジョウキン</t>
    </rPh>
    <rPh sb="3" eb="6">
      <t>ショクインスウ</t>
    </rPh>
    <phoneticPr fontId="5"/>
  </si>
  <si>
    <t>会員数</t>
    <rPh sb="0" eb="3">
      <t>カイインスウ</t>
    </rPh>
    <phoneticPr fontId="5"/>
  </si>
  <si>
    <t>直近の会計年度</t>
    <rPh sb="0" eb="2">
      <t>チョッキン</t>
    </rPh>
    <rPh sb="3" eb="5">
      <t>カイケイ</t>
    </rPh>
    <rPh sb="5" eb="7">
      <t>ネンド</t>
    </rPh>
    <phoneticPr fontId="5"/>
  </si>
  <si>
    <t>旅費・交通費・宿泊費</t>
    <rPh sb="0" eb="2">
      <t>リョヒ</t>
    </rPh>
    <rPh sb="3" eb="5">
      <t>コウツウ</t>
    </rPh>
    <rPh sb="5" eb="6">
      <t>ヒ</t>
    </rPh>
    <rPh sb="7" eb="10">
      <t>シュクハクヒ</t>
    </rPh>
    <phoneticPr fontId="5"/>
  </si>
  <si>
    <t>機械・物品購入費</t>
    <rPh sb="0" eb="2">
      <t>キカイ</t>
    </rPh>
    <rPh sb="3" eb="5">
      <t>ブッピン</t>
    </rPh>
    <rPh sb="5" eb="8">
      <t>コウニュウヒ</t>
    </rPh>
    <phoneticPr fontId="5"/>
  </si>
  <si>
    <t>借料・会議費・通信費・印刷費</t>
    <rPh sb="0" eb="2">
      <t>シャクリョウ</t>
    </rPh>
    <rPh sb="3" eb="6">
      <t>カイギヒ</t>
    </rPh>
    <rPh sb="7" eb="10">
      <t>ツウシンヒ</t>
    </rPh>
    <rPh sb="11" eb="13">
      <t>インサツ</t>
    </rPh>
    <rPh sb="13" eb="14">
      <t>ヒ</t>
    </rPh>
    <phoneticPr fontId="5"/>
  </si>
  <si>
    <t>送付先の種類</t>
    <rPh sb="0" eb="3">
      <t>ソウフサキ</t>
    </rPh>
    <rPh sb="4" eb="6">
      <t>シュルイ</t>
    </rPh>
    <phoneticPr fontId="5"/>
  </si>
  <si>
    <t>（固定値）</t>
    <rPh sb="1" eb="4">
      <t>コテイチ</t>
    </rPh>
    <phoneticPr fontId="1"/>
  </si>
  <si>
    <t>申請する案件要旨</t>
    <rPh sb="0" eb="2">
      <t>シンセイ</t>
    </rPh>
    <rPh sb="4" eb="6">
      <t>アンケン</t>
    </rPh>
    <rPh sb="6" eb="8">
      <t>ヨウシ</t>
    </rPh>
    <phoneticPr fontId="5"/>
  </si>
  <si>
    <t>対象領域</t>
    <rPh sb="0" eb="2">
      <t>タイショウ</t>
    </rPh>
    <rPh sb="2" eb="4">
      <t>リョウイキ</t>
    </rPh>
    <phoneticPr fontId="1"/>
  </si>
  <si>
    <t>金額</t>
    <rPh sb="0" eb="2">
      <t>キンガク</t>
    </rPh>
    <phoneticPr fontId="1"/>
  </si>
  <si>
    <t>社会課題の解決を目指すにあたって、本案件がどのような位置づけにあり、どのような理由で対象とする課題を選定したのかを明記してください。</t>
    <phoneticPr fontId="1"/>
  </si>
  <si>
    <t>本案件で取り上げる具体的課題（対象地域、本案件で目指すこと）とその選定理由</t>
    <rPh sb="0" eb="1">
      <t>ホン</t>
    </rPh>
    <rPh sb="1" eb="3">
      <t>アンケン</t>
    </rPh>
    <rPh sb="4" eb="5">
      <t>ト</t>
    </rPh>
    <rPh sb="6" eb="7">
      <t>ア</t>
    </rPh>
    <rPh sb="9" eb="12">
      <t>グタイテキ</t>
    </rPh>
    <rPh sb="12" eb="14">
      <t>カダイ</t>
    </rPh>
    <rPh sb="15" eb="17">
      <t>タイショウ</t>
    </rPh>
    <rPh sb="17" eb="19">
      <t>チイキ</t>
    </rPh>
    <rPh sb="20" eb="21">
      <t>ホン</t>
    </rPh>
    <rPh sb="21" eb="23">
      <t>アンケン</t>
    </rPh>
    <rPh sb="24" eb="26">
      <t>メザ</t>
    </rPh>
    <rPh sb="33" eb="35">
      <t>センテイ</t>
    </rPh>
    <rPh sb="35" eb="37">
      <t>リユウ</t>
    </rPh>
    <phoneticPr fontId="1"/>
  </si>
  <si>
    <t>社会課題を解決するアプローチの中で、本案件のアプローチが有効であると考える理由を明記してください。</t>
    <phoneticPr fontId="1"/>
  </si>
  <si>
    <t>本案件が取り上げる
社会課題解決のアプローチ</t>
    <rPh sb="0" eb="1">
      <t>ホン</t>
    </rPh>
    <rPh sb="1" eb="3">
      <t>アンケン</t>
    </rPh>
    <rPh sb="4" eb="5">
      <t>ト</t>
    </rPh>
    <rPh sb="6" eb="7">
      <t>ア</t>
    </rPh>
    <rPh sb="10" eb="12">
      <t>シャカイ</t>
    </rPh>
    <rPh sb="12" eb="14">
      <t>カダイ</t>
    </rPh>
    <rPh sb="14" eb="16">
      <t>カイケツ</t>
    </rPh>
    <phoneticPr fontId="1"/>
  </si>
  <si>
    <t>実施項目</t>
    <rPh sb="0" eb="2">
      <t>ジッシ</t>
    </rPh>
    <rPh sb="2" eb="4">
      <t>コウモク</t>
    </rPh>
    <phoneticPr fontId="1"/>
  </si>
  <si>
    <t>項目ごとの実施内容（目的・手法・想定される課題）</t>
    <rPh sb="0" eb="2">
      <t>コウモク</t>
    </rPh>
    <rPh sb="5" eb="7">
      <t>ジッシ</t>
    </rPh>
    <rPh sb="7" eb="9">
      <t>ナイヨウ</t>
    </rPh>
    <rPh sb="10" eb="12">
      <t>モクテキ</t>
    </rPh>
    <rPh sb="13" eb="15">
      <t>シュホウ</t>
    </rPh>
    <rPh sb="16" eb="18">
      <t>ソウテイ</t>
    </rPh>
    <rPh sb="21" eb="23">
      <t>カダイ</t>
    </rPh>
    <phoneticPr fontId="1"/>
  </si>
  <si>
    <t>期間内に達成できる成果及び成果をはかる指標</t>
    <rPh sb="0" eb="3">
      <t>キカンナイ</t>
    </rPh>
    <rPh sb="4" eb="6">
      <t>タッセイ</t>
    </rPh>
    <rPh sb="9" eb="11">
      <t>セイカ</t>
    </rPh>
    <rPh sb="11" eb="12">
      <t>オヨ</t>
    </rPh>
    <rPh sb="13" eb="15">
      <t>セイカ</t>
    </rPh>
    <rPh sb="19" eb="21">
      <t>シヒョウ</t>
    </rPh>
    <phoneticPr fontId="1"/>
  </si>
  <si>
    <t>3．申請案件の全体像</t>
    <rPh sb="2" eb="4">
      <t>シンセイ</t>
    </rPh>
    <rPh sb="4" eb="6">
      <t>アンケン</t>
    </rPh>
    <rPh sb="7" eb="10">
      <t>ゼンタイゾウ</t>
    </rPh>
    <phoneticPr fontId="1"/>
  </si>
  <si>
    <r>
      <t>１．申請概要（b)</t>
    </r>
    <r>
      <rPr>
        <sz val="8"/>
        <color indexed="8"/>
        <rFont val="HG創英角ｺﾞｼｯｸUB"/>
        <family val="3"/>
        <charset val="128"/>
      </rPr>
      <t>（ＮＰＯ法人・公益法人等のみ必須）</t>
    </r>
    <rPh sb="13" eb="15">
      <t>ホウジン</t>
    </rPh>
    <rPh sb="16" eb="18">
      <t>コウエキ</t>
    </rPh>
    <rPh sb="18" eb="20">
      <t>ホウジン</t>
    </rPh>
    <rPh sb="20" eb="21">
      <t>トウ</t>
    </rPh>
    <rPh sb="23" eb="25">
      <t>ヒッス</t>
    </rPh>
    <phoneticPr fontId="5"/>
  </si>
  <si>
    <r>
      <t>自己資金</t>
    </r>
    <r>
      <rPr>
        <sz val="10"/>
        <color indexed="9"/>
        <rFont val="ＭＳ Ｐゴシック"/>
        <family val="3"/>
        <charset val="128"/>
      </rPr>
      <t xml:space="preserve">
</t>
    </r>
    <r>
      <rPr>
        <sz val="7"/>
        <color indexed="9"/>
        <rFont val="ＭＳ Ｐゴシック"/>
        <family val="3"/>
        <charset val="128"/>
      </rPr>
      <t>（NPO法人・公益法人等）</t>
    </r>
    <rPh sb="0" eb="2">
      <t>ジコ</t>
    </rPh>
    <rPh sb="2" eb="4">
      <t>シキン</t>
    </rPh>
    <rPh sb="9" eb="11">
      <t>ホウジン</t>
    </rPh>
    <rPh sb="12" eb="14">
      <t>コウエキ</t>
    </rPh>
    <rPh sb="14" eb="16">
      <t>ホウジン</t>
    </rPh>
    <rPh sb="16" eb="17">
      <t>トウ</t>
    </rPh>
    <phoneticPr fontId="5"/>
  </si>
  <si>
    <t>R17-</t>
  </si>
  <si>
    <t>＊プルダウンメニュー（ピンクのセル）からお選び下さい。</t>
    <rPh sb="21" eb="22">
      <t>エラ</t>
    </rPh>
    <rPh sb="23" eb="24">
      <t>クダ</t>
    </rPh>
    <phoneticPr fontId="5"/>
  </si>
  <si>
    <t>＊プルダウンメニュー（ピンクのセル）からお選び下さい。</t>
    <phoneticPr fontId="5"/>
  </si>
  <si>
    <t>←上記①で「応募経験あり」を選んだ場合のみお選び下さい。</t>
    <rPh sb="1" eb="3">
      <t>ジョウキ</t>
    </rPh>
    <rPh sb="24" eb="25">
      <t>クダ</t>
    </rPh>
    <phoneticPr fontId="5"/>
  </si>
  <si>
    <t>案件名</t>
    <rPh sb="0" eb="2">
      <t>アンケン</t>
    </rPh>
    <rPh sb="2" eb="3">
      <t>メイ</t>
    </rPh>
    <phoneticPr fontId="5"/>
  </si>
  <si>
    <t>対象領域</t>
    <rPh sb="0" eb="2">
      <t>タイショウ</t>
    </rPh>
    <rPh sb="2" eb="4">
      <t>リョウイキ</t>
    </rPh>
    <phoneticPr fontId="5"/>
  </si>
  <si>
    <t>②その他にも該当する対象領域（A～D）があれば、
お選び下さい。(複数選択可)</t>
    <rPh sb="10" eb="12">
      <t>タイショウ</t>
    </rPh>
    <rPh sb="12" eb="14">
      <t>リョウイキ</t>
    </rPh>
    <phoneticPr fontId="5"/>
  </si>
  <si>
    <t>申請代表者連絡先</t>
    <rPh sb="0" eb="2">
      <t>シンセイ</t>
    </rPh>
    <rPh sb="2" eb="4">
      <t>ダイヒョウ</t>
    </rPh>
    <rPh sb="4" eb="5">
      <t>シャ</t>
    </rPh>
    <rPh sb="5" eb="8">
      <t>レンラクサキ</t>
    </rPh>
    <phoneticPr fontId="5"/>
  </si>
  <si>
    <t>上記の社会課題の解決が重要であると考える理由</t>
    <rPh sb="0" eb="2">
      <t>ジョウキ</t>
    </rPh>
    <rPh sb="3" eb="5">
      <t>シャカイ</t>
    </rPh>
    <rPh sb="5" eb="7">
      <t>カダイ</t>
    </rPh>
    <rPh sb="8" eb="10">
      <t>カイケツ</t>
    </rPh>
    <rPh sb="11" eb="13">
      <t>ジュウヨウ</t>
    </rPh>
    <rPh sb="17" eb="18">
      <t>カンガ</t>
    </rPh>
    <rPh sb="20" eb="22">
      <t>リユウ</t>
    </rPh>
    <phoneticPr fontId="1"/>
  </si>
  <si>
    <t>法人格確認方法</t>
    <rPh sb="0" eb="1">
      <t>ホウ</t>
    </rPh>
    <rPh sb="1" eb="3">
      <t>ジンカク</t>
    </rPh>
    <rPh sb="3" eb="5">
      <t>カクニン</t>
    </rPh>
    <rPh sb="5" eb="7">
      <t>ホウホウ</t>
    </rPh>
    <phoneticPr fontId="5"/>
  </si>
  <si>
    <t>確認後
"1"</t>
    <rPh sb="0" eb="2">
      <t>カクニン</t>
    </rPh>
    <rPh sb="2" eb="3">
      <t>ゴ</t>
    </rPh>
    <phoneticPr fontId="5"/>
  </si>
  <si>
    <t>修正済み
団体区分</t>
    <rPh sb="0" eb="2">
      <t>シュウセイ</t>
    </rPh>
    <rPh sb="2" eb="3">
      <t>ズ</t>
    </rPh>
    <rPh sb="5" eb="7">
      <t>ダンタイ</t>
    </rPh>
    <rPh sb="7" eb="9">
      <t>クブン</t>
    </rPh>
    <phoneticPr fontId="5"/>
  </si>
  <si>
    <t>修正済み
団体名</t>
    <rPh sb="0" eb="2">
      <t>シュウセイ</t>
    </rPh>
    <rPh sb="2" eb="3">
      <t>ズ</t>
    </rPh>
    <rPh sb="5" eb="7">
      <t>ダンタイ</t>
    </rPh>
    <rPh sb="7" eb="8">
      <t>メイ</t>
    </rPh>
    <phoneticPr fontId="5"/>
  </si>
  <si>
    <r>
      <t xml:space="preserve">修正済み所属
</t>
    </r>
    <r>
      <rPr>
        <b/>
        <sz val="8"/>
        <color rgb="FFFF0000"/>
        <rFont val="游ゴシック"/>
        <family val="3"/>
        <charset val="128"/>
      </rPr>
      <t>*団体名と同じ場合、削除</t>
    </r>
    <rPh sb="0" eb="2">
      <t>シュウセイ</t>
    </rPh>
    <rPh sb="2" eb="3">
      <t>ズ</t>
    </rPh>
    <rPh sb="4" eb="6">
      <t>ショゾク</t>
    </rPh>
    <rPh sb="8" eb="10">
      <t>ダンタイ</t>
    </rPh>
    <rPh sb="10" eb="11">
      <t>メイ</t>
    </rPh>
    <rPh sb="12" eb="13">
      <t>オナ</t>
    </rPh>
    <rPh sb="14" eb="16">
      <t>バアイ</t>
    </rPh>
    <rPh sb="17" eb="19">
      <t>サクジョ</t>
    </rPh>
    <phoneticPr fontId="5"/>
  </si>
  <si>
    <t>修正済み
氏名</t>
    <rPh sb="0" eb="2">
      <t>シュウセイ</t>
    </rPh>
    <rPh sb="2" eb="3">
      <t>ズ</t>
    </rPh>
    <rPh sb="5" eb="7">
      <t>シメイ</t>
    </rPh>
    <phoneticPr fontId="5"/>
  </si>
  <si>
    <t>申請団体等に関する連絡事項</t>
    <rPh sb="0" eb="2">
      <t>シンセイ</t>
    </rPh>
    <rPh sb="2" eb="4">
      <t>ダンタイ</t>
    </rPh>
    <rPh sb="4" eb="5">
      <t>トウ</t>
    </rPh>
    <rPh sb="6" eb="7">
      <t>カン</t>
    </rPh>
    <rPh sb="9" eb="11">
      <t>レンラク</t>
    </rPh>
    <rPh sb="11" eb="13">
      <t>ジコウ</t>
    </rPh>
    <phoneticPr fontId="5"/>
  </si>
  <si>
    <t>自己資金</t>
    <rPh sb="0" eb="2">
      <t>ジコ</t>
    </rPh>
    <rPh sb="2" eb="4">
      <t>シキン</t>
    </rPh>
    <phoneticPr fontId="1"/>
  </si>
  <si>
    <t>A</t>
    <phoneticPr fontId="1"/>
  </si>
  <si>
    <t>B</t>
    <phoneticPr fontId="1"/>
  </si>
  <si>
    <t>C</t>
    <phoneticPr fontId="1"/>
  </si>
  <si>
    <t>D</t>
    <phoneticPr fontId="1"/>
  </si>
  <si>
    <t>＊IF(D5="その他","至急",IF(D5="高等専門学校","",IF(D5="特定非営利活動法人","内閣府HP",IF(OR(D5="国立大学法人",D5="公立大学法人",D5="私立大学（学校法人等）"),"大学･名前","国税･法人"))))</t>
  </si>
  <si>
    <t>＊IF(D5="","",IF(D5="高等専門学校",D5,IF(H5=1,D5,"要確認")))</t>
  </si>
  <si>
    <t>＊IF(D5="高等専門学校",E5,IF(H5=1,E5,"要確認"))</t>
  </si>
  <si>
    <t>＊IF(D5="高等専門学校",Q5,IF(Q5="","",IF(Q5=J5,"要修正",Q5)))</t>
  </si>
  <si>
    <t>*IF(ローデータ!N5&lt;&gt;"",(SUBSTITUTE(SUBSTITUTE(ローデータ!N5," ",""),"  ","")&amp;" "&amp;(SUBSTITUTE(SUBSTITUTE(ローデータ!O5," ",""),"  ",""))),ローデータ!O5)</t>
  </si>
  <si>
    <r>
      <t>１年目</t>
    </r>
    <r>
      <rPr>
        <b/>
        <sz val="9"/>
        <color indexed="9"/>
        <rFont val="ＭＳ Ｐゴシック"/>
        <family val="3"/>
        <charset val="128"/>
      </rPr>
      <t xml:space="preserve">
2020年4月
～2021年3月</t>
    </r>
    <rPh sb="1" eb="3">
      <t>ネンメ</t>
    </rPh>
    <rPh sb="8" eb="9">
      <t>ネン</t>
    </rPh>
    <rPh sb="10" eb="11">
      <t>ガツ</t>
    </rPh>
    <rPh sb="17" eb="18">
      <t>ネン</t>
    </rPh>
    <rPh sb="19" eb="20">
      <t>ガツ</t>
    </rPh>
    <phoneticPr fontId="5"/>
  </si>
  <si>
    <r>
      <t xml:space="preserve">２年目
</t>
    </r>
    <r>
      <rPr>
        <b/>
        <sz val="9"/>
        <color indexed="9"/>
        <rFont val="ＭＳ Ｐゴシック"/>
        <family val="3"/>
        <charset val="128"/>
      </rPr>
      <t>2021年4月
～2022年3月</t>
    </r>
    <rPh sb="1" eb="3">
      <t>ネンメ</t>
    </rPh>
    <rPh sb="8" eb="9">
      <t>ネン</t>
    </rPh>
    <rPh sb="10" eb="11">
      <t>ガツ</t>
    </rPh>
    <rPh sb="17" eb="18">
      <t>ネン</t>
    </rPh>
    <rPh sb="19" eb="20">
      <t>ガツ</t>
    </rPh>
    <phoneticPr fontId="5"/>
  </si>
  <si>
    <r>
      <t xml:space="preserve">３年目
</t>
    </r>
    <r>
      <rPr>
        <b/>
        <sz val="9"/>
        <color indexed="9"/>
        <rFont val="ＭＳ Ｐゴシック"/>
        <family val="3"/>
        <charset val="128"/>
      </rPr>
      <t>2022年4月
～2023年3月</t>
    </r>
    <rPh sb="1" eb="3">
      <t>ネンメ</t>
    </rPh>
    <rPh sb="8" eb="9">
      <t>ネン</t>
    </rPh>
    <rPh sb="10" eb="11">
      <t>ガツ</t>
    </rPh>
    <rPh sb="17" eb="18">
      <t>ネン</t>
    </rPh>
    <rPh sb="19" eb="20">
      <t>ガツ</t>
    </rPh>
    <phoneticPr fontId="5"/>
  </si>
  <si>
    <t>２．申請案件の収支予算(ｂ) （１年目：2020年4月～2021年3月）　</t>
    <rPh sb="2" eb="4">
      <t>シンセイ</t>
    </rPh>
    <rPh sb="4" eb="6">
      <t>アンケン</t>
    </rPh>
    <rPh sb="7" eb="9">
      <t>シュウシ</t>
    </rPh>
    <rPh sb="9" eb="11">
      <t>ヨサン</t>
    </rPh>
    <rPh sb="17" eb="19">
      <t>ネンメ</t>
    </rPh>
    <rPh sb="24" eb="25">
      <t>ネン</t>
    </rPh>
    <rPh sb="26" eb="27">
      <t>ガツ</t>
    </rPh>
    <rPh sb="32" eb="33">
      <t>ネン</t>
    </rPh>
    <rPh sb="34" eb="35">
      <t>ガツ</t>
    </rPh>
    <phoneticPr fontId="5"/>
  </si>
  <si>
    <t>２．申請案件の収支予算(ｃ) （２年目：2021年4月～2022年3月）　</t>
    <rPh sb="2" eb="4">
      <t>シンセイ</t>
    </rPh>
    <rPh sb="4" eb="6">
      <t>アンケン</t>
    </rPh>
    <rPh sb="7" eb="9">
      <t>シュウシ</t>
    </rPh>
    <rPh sb="9" eb="11">
      <t>ヨサン</t>
    </rPh>
    <rPh sb="17" eb="19">
      <t>ネンメ</t>
    </rPh>
    <rPh sb="24" eb="25">
      <t>ネン</t>
    </rPh>
    <rPh sb="26" eb="27">
      <t>ガツ</t>
    </rPh>
    <rPh sb="32" eb="33">
      <t>ネン</t>
    </rPh>
    <rPh sb="34" eb="35">
      <t>ガツ</t>
    </rPh>
    <phoneticPr fontId="5"/>
  </si>
  <si>
    <t>２．申請案件の収支予算(ｄ) （３年目：2022年4月～2023年3月）</t>
    <rPh sb="2" eb="4">
      <t>シンセイ</t>
    </rPh>
    <rPh sb="4" eb="6">
      <t>アンケン</t>
    </rPh>
    <rPh sb="7" eb="9">
      <t>シュウシ</t>
    </rPh>
    <rPh sb="9" eb="11">
      <t>ヨサン</t>
    </rPh>
    <rPh sb="17" eb="19">
      <t>ネンメ</t>
    </rPh>
    <rPh sb="24" eb="25">
      <t>ネン</t>
    </rPh>
    <rPh sb="26" eb="27">
      <t>ガツ</t>
    </rPh>
    <rPh sb="32" eb="33">
      <t>ネン</t>
    </rPh>
    <rPh sb="34" eb="35">
      <t>ガツ</t>
    </rPh>
    <phoneticPr fontId="5"/>
  </si>
  <si>
    <t>※Ａ４版１枚以内に記載してください。</t>
    <phoneticPr fontId="5"/>
  </si>
  <si>
    <t>【３】予算_2.a（期間全体）</t>
    <phoneticPr fontId="5"/>
  </si>
  <si>
    <t>【２】申請概要_1.b（大学・高専は不要）</t>
    <phoneticPr fontId="5"/>
  </si>
  <si>
    <t>【４】予算_2.b(1年目)</t>
    <phoneticPr fontId="1"/>
  </si>
  <si>
    <t>2.b
(1年目）
小計</t>
    <rPh sb="6" eb="8">
      <t>ネンメ</t>
    </rPh>
    <rPh sb="10" eb="12">
      <t>ショウケイ</t>
    </rPh>
    <phoneticPr fontId="5"/>
  </si>
  <si>
    <t>【５】予算_2.c(2年目)</t>
    <phoneticPr fontId="1"/>
  </si>
  <si>
    <t>2.c
(2年目）
小計</t>
    <rPh sb="6" eb="8">
      <t>ネンメ</t>
    </rPh>
    <rPh sb="10" eb="12">
      <t>ショウケイ</t>
    </rPh>
    <phoneticPr fontId="5"/>
  </si>
  <si>
    <t>【６】予算_2.d(3年目)</t>
    <phoneticPr fontId="1"/>
  </si>
  <si>
    <t>2.d
(3年目）
小計</t>
    <rPh sb="6" eb="8">
      <t>ネンメ</t>
    </rPh>
    <rPh sb="10" eb="12">
      <t>ショウケイ</t>
    </rPh>
    <phoneticPr fontId="5"/>
  </si>
  <si>
    <t>【２】申請概要_1.b（大学・高専は不要）</t>
    <phoneticPr fontId="1"/>
  </si>
  <si>
    <t>【確認作業欄】法人格の確認と団体名・所属・申請代表者名の修正　*法人格の確認後"1"入力⇒各項目修正箇所は直接入力</t>
    <phoneticPr fontId="1"/>
  </si>
  <si>
    <t>申請代表者</t>
    <rPh sb="0" eb="2">
      <t>シンセイ</t>
    </rPh>
    <rPh sb="2" eb="5">
      <t>ダイヒョウシャ</t>
    </rPh>
    <phoneticPr fontId="5"/>
  </si>
  <si>
    <t>申請代表者連絡先</t>
    <phoneticPr fontId="5"/>
  </si>
  <si>
    <t>登記住所</t>
    <phoneticPr fontId="5"/>
  </si>
  <si>
    <t>所属団体上長名</t>
    <phoneticPr fontId="5"/>
  </si>
  <si>
    <t>連絡担当者</t>
    <rPh sb="0" eb="2">
      <t>レンラク</t>
    </rPh>
    <rPh sb="2" eb="5">
      <t>タントウシャ</t>
    </rPh>
    <phoneticPr fontId="5"/>
  </si>
  <si>
    <t>最も該当する領域</t>
    <rPh sb="6" eb="8">
      <t>リョウイキ</t>
    </rPh>
    <phoneticPr fontId="5"/>
  </si>
  <si>
    <t>その他該当領域</t>
    <rPh sb="2" eb="3">
      <t>タ</t>
    </rPh>
    <rPh sb="3" eb="5">
      <t>ガイトウ</t>
    </rPh>
    <rPh sb="5" eb="7">
      <t>リョウイキ</t>
    </rPh>
    <phoneticPr fontId="5"/>
  </si>
  <si>
    <t>実施期間</t>
    <rPh sb="0" eb="2">
      <t>ジッシ</t>
    </rPh>
    <rPh sb="2" eb="4">
      <t>キカン</t>
    </rPh>
    <phoneticPr fontId="5"/>
  </si>
  <si>
    <t>主な対象地域</t>
    <rPh sb="0" eb="1">
      <t>シュ</t>
    </rPh>
    <rPh sb="2" eb="4">
      <t>タイショウ</t>
    </rPh>
    <rPh sb="4" eb="6">
      <t>チイキ</t>
    </rPh>
    <phoneticPr fontId="5"/>
  </si>
  <si>
    <t>過去の応募･採択実績</t>
    <rPh sb="0" eb="2">
      <t>カコ</t>
    </rPh>
    <rPh sb="3" eb="5">
      <t>オウボ</t>
    </rPh>
    <rPh sb="6" eb="8">
      <t>サイタク</t>
    </rPh>
    <rPh sb="8" eb="10">
      <t>ジッセキ</t>
    </rPh>
    <phoneticPr fontId="5"/>
  </si>
  <si>
    <t>申請金額</t>
    <rPh sb="0" eb="2">
      <t>シンセイ</t>
    </rPh>
    <rPh sb="2" eb="4">
      <t>キンガク</t>
    </rPh>
    <phoneticPr fontId="5"/>
  </si>
  <si>
    <t>案件要旨</t>
    <rPh sb="0" eb="2">
      <t>アンケン</t>
    </rPh>
    <rPh sb="2" eb="4">
      <t>ヨウシ</t>
    </rPh>
    <phoneticPr fontId="1"/>
  </si>
  <si>
    <t>設立背景空欄</t>
    <rPh sb="0" eb="2">
      <t>セツリツ</t>
    </rPh>
    <rPh sb="2" eb="4">
      <t>ハイケイ</t>
    </rPh>
    <rPh sb="4" eb="6">
      <t>クウラン</t>
    </rPh>
    <phoneticPr fontId="5"/>
  </si>
  <si>
    <t>活動実績空欄</t>
    <rPh sb="0" eb="2">
      <t>カツドウ</t>
    </rPh>
    <rPh sb="2" eb="4">
      <t>ジッセキ</t>
    </rPh>
    <rPh sb="4" eb="6">
      <t>クウラン</t>
    </rPh>
    <phoneticPr fontId="5"/>
  </si>
  <si>
    <t>トップページ</t>
    <phoneticPr fontId="1"/>
  </si>
  <si>
    <t>団体の定款・寄付行為またはこれに相当する規約</t>
    <phoneticPr fontId="1"/>
  </si>
  <si>
    <t>役員会など、団体の意思決定機関の名簿</t>
    <phoneticPr fontId="1"/>
  </si>
  <si>
    <t>財務関連書類
3年分</t>
    <phoneticPr fontId="1"/>
  </si>
  <si>
    <t>WEB
サイト
URL</t>
    <phoneticPr fontId="5"/>
  </si>
  <si>
    <t>住所種類</t>
    <rPh sb="0" eb="2">
      <t>ジュウショ</t>
    </rPh>
    <phoneticPr fontId="5"/>
  </si>
  <si>
    <t>（送付先が「その他勤務先」の場合）勤務先名・所属部署・役職</t>
    <phoneticPr fontId="5"/>
  </si>
  <si>
    <t>URL
記載欄</t>
    <rPh sb="4" eb="6">
      <t>ｷｻｲ</t>
    </rPh>
    <rPh sb="6" eb="7">
      <t>ﾗﾝ</t>
    </rPh>
    <phoneticPr fontId="1" type="halfwidthKatakana" alignment="center"/>
  </si>
  <si>
    <t>提出区分</t>
    <rPh sb="0" eb="2">
      <t>ﾃｲｼｭﾂ</t>
    </rPh>
    <rPh sb="2" eb="4">
      <t>ｸﾌﾞﾝ</t>
    </rPh>
    <phoneticPr fontId="1" type="halfwidthKatakana" alignment="center"/>
  </si>
  <si>
    <r>
      <t>上記の社会課題を解決するアプローチ（本案件に限定せず、考えられるアプローチを</t>
    </r>
    <r>
      <rPr>
        <u/>
        <sz val="14"/>
        <color theme="1"/>
        <rFont val="HGPｺﾞｼｯｸE"/>
        <family val="3"/>
        <charset val="128"/>
      </rPr>
      <t>すべて</t>
    </r>
    <r>
      <rPr>
        <sz val="14"/>
        <color theme="1"/>
        <rFont val="HGPｺﾞｼｯｸE"/>
        <family val="3"/>
        <charset val="128"/>
      </rPr>
      <t>記載すること）</t>
    </r>
    <rPh sb="0" eb="2">
      <t>ジョウキ</t>
    </rPh>
    <rPh sb="3" eb="5">
      <t>シャカイ</t>
    </rPh>
    <rPh sb="5" eb="7">
      <t>カダイ</t>
    </rPh>
    <rPh sb="8" eb="10">
      <t>カイケツ</t>
    </rPh>
    <rPh sb="18" eb="19">
      <t>ホン</t>
    </rPh>
    <rPh sb="19" eb="21">
      <t>アンケン</t>
    </rPh>
    <rPh sb="22" eb="24">
      <t>ゲンテイ</t>
    </rPh>
    <rPh sb="27" eb="28">
      <t>カンガ</t>
    </rPh>
    <rPh sb="41" eb="43">
      <t>キサイ</t>
    </rPh>
    <phoneticPr fontId="1"/>
  </si>
  <si>
    <t>解決すべき社会課題</t>
    <rPh sb="0" eb="2">
      <t>カイケツ</t>
    </rPh>
    <phoneticPr fontId="1"/>
  </si>
  <si>
    <t>目指す社会に向けて解決すべき社会課題</t>
    <rPh sb="0" eb="2">
      <t>メザ</t>
    </rPh>
    <rPh sb="3" eb="5">
      <t>シャカイ</t>
    </rPh>
    <rPh sb="6" eb="7">
      <t>ム</t>
    </rPh>
    <rPh sb="9" eb="11">
      <t>カイケツ</t>
    </rPh>
    <rPh sb="14" eb="16">
      <t>シャカイ</t>
    </rPh>
    <rPh sb="16" eb="18">
      <t>カダイ</t>
    </rPh>
    <phoneticPr fontId="1"/>
  </si>
  <si>
    <t>社会課題解決や目指す社会の実現に向けたインパクト</t>
    <rPh sb="0" eb="2">
      <t>シャカイ</t>
    </rPh>
    <rPh sb="2" eb="4">
      <t>カダイ</t>
    </rPh>
    <rPh sb="4" eb="6">
      <t>カイケツ</t>
    </rPh>
    <rPh sb="16" eb="17">
      <t>ム</t>
    </rPh>
    <phoneticPr fontId="1"/>
  </si>
  <si>
    <t>本助成金</t>
    <rPh sb="0" eb="1">
      <t>ホン</t>
    </rPh>
    <rPh sb="1" eb="4">
      <t>ジョセイキン</t>
    </rPh>
    <phoneticPr fontId="1"/>
  </si>
  <si>
    <t>自己資金比率</t>
    <rPh sb="0" eb="2">
      <t>ジコ</t>
    </rPh>
    <rPh sb="2" eb="4">
      <t>シキン</t>
    </rPh>
    <rPh sb="4" eb="6">
      <t>ヒリツ</t>
    </rPh>
    <phoneticPr fontId="1"/>
  </si>
  <si>
    <t>～年3月</t>
    <phoneticPr fontId="1"/>
  </si>
  <si>
    <t>合計</t>
    <rPh sb="0" eb="2">
      <t>ゴウケイ</t>
    </rPh>
    <phoneticPr fontId="1"/>
  </si>
  <si>
    <t>合計
（費目）</t>
    <rPh sb="0" eb="2">
      <t>ゴウケイ</t>
    </rPh>
    <rPh sb="4" eb="6">
      <t>ヒモク</t>
    </rPh>
    <phoneticPr fontId="5"/>
  </si>
  <si>
    <t>定款・寄付
提出区分</t>
    <rPh sb="0" eb="2">
      <t>テイカン</t>
    </rPh>
    <rPh sb="3" eb="5">
      <t>キフ</t>
    </rPh>
    <rPh sb="6" eb="8">
      <t>テイシュツ</t>
    </rPh>
    <rPh sb="8" eb="10">
      <t>クブン</t>
    </rPh>
    <phoneticPr fontId="5"/>
  </si>
  <si>
    <t>定款・寄付
URL記載欄</t>
    <rPh sb="9" eb="11">
      <t>キサイ</t>
    </rPh>
    <rPh sb="11" eb="12">
      <t>ラン</t>
    </rPh>
    <phoneticPr fontId="5"/>
  </si>
  <si>
    <t>役員名簿
提出区分</t>
    <rPh sb="0" eb="2">
      <t>ヤクイン</t>
    </rPh>
    <rPh sb="2" eb="4">
      <t>メイボ</t>
    </rPh>
    <rPh sb="5" eb="7">
      <t>テイシュツ</t>
    </rPh>
    <rPh sb="7" eb="9">
      <t>クブン</t>
    </rPh>
    <phoneticPr fontId="5"/>
  </si>
  <si>
    <t>役員名簿
URL記載欄</t>
    <rPh sb="8" eb="10">
      <t>キサイ</t>
    </rPh>
    <rPh sb="10" eb="11">
      <t>ラン</t>
    </rPh>
    <phoneticPr fontId="5"/>
  </si>
  <si>
    <t>財務書類
提出区分</t>
    <rPh sb="0" eb="2">
      <t>ザイム</t>
    </rPh>
    <rPh sb="2" eb="4">
      <t>ショルイ</t>
    </rPh>
    <rPh sb="5" eb="7">
      <t>テイシュツ</t>
    </rPh>
    <rPh sb="7" eb="9">
      <t>クブン</t>
    </rPh>
    <phoneticPr fontId="5"/>
  </si>
  <si>
    <t>財務書類
URL記載欄</t>
    <rPh sb="8" eb="10">
      <t>キサイ</t>
    </rPh>
    <rPh sb="10" eb="11">
      <t>ラン</t>
    </rPh>
    <phoneticPr fontId="5"/>
  </si>
  <si>
    <t>【１】申請概要_1. awebサイトURL</t>
    <phoneticPr fontId="1"/>
  </si>
  <si>
    <t>R19-</t>
    <phoneticPr fontId="5"/>
  </si>
  <si>
    <t>研究実施期間</t>
    <rPh sb="2" eb="4">
      <t>ジッシ</t>
    </rPh>
    <rPh sb="4" eb="6">
      <t>キカン</t>
    </rPh>
    <phoneticPr fontId="5"/>
  </si>
  <si>
    <t>＊プルダウンメニュー（ブルーのセル）からお選び下さい。</t>
    <phoneticPr fontId="5"/>
  </si>
  <si>
    <t>研究分類</t>
    <rPh sb="0" eb="2">
      <t>ケンキュウ</t>
    </rPh>
    <rPh sb="2" eb="4">
      <t>ブンルイ</t>
    </rPh>
    <phoneticPr fontId="5"/>
  </si>
  <si>
    <t>＊プルダウンメニュー（ブルーのセル）からお選び下さい。</t>
    <rPh sb="21" eb="22">
      <t>エラ</t>
    </rPh>
    <rPh sb="23" eb="24">
      <t>クダ</t>
    </rPh>
    <phoneticPr fontId="5"/>
  </si>
  <si>
    <t xml:space="preserve"> 三井物産環境基金 ２０１９年度 研究助成 申請書</t>
    <rPh sb="17" eb="19">
      <t>ケンキュウ</t>
    </rPh>
    <rPh sb="19" eb="21">
      <t>ジョセイ</t>
    </rPh>
    <phoneticPr fontId="5"/>
  </si>
  <si>
    <t>（2020年4月～</t>
    <phoneticPr fontId="5"/>
  </si>
  <si>
    <t>三井物産環境基金　研究助成</t>
    <rPh sb="0" eb="2">
      <t>ミツイ</t>
    </rPh>
    <rPh sb="2" eb="4">
      <t>ブッサン</t>
    </rPh>
    <rPh sb="4" eb="6">
      <t>カンキョウ</t>
    </rPh>
    <rPh sb="6" eb="8">
      <t>キキン</t>
    </rPh>
    <rPh sb="9" eb="11">
      <t>ケンキュウ</t>
    </rPh>
    <rPh sb="11" eb="13">
      <t>ジョセイ</t>
    </rPh>
    <phoneticPr fontId="1"/>
  </si>
  <si>
    <t>募集要項3.1をお読みの上、申請する研究が該当する研究分類（a～c、右記参照）をお選び下さい。
(複数選択可)</t>
    <rPh sb="14" eb="16">
      <t>シンセイ</t>
    </rPh>
    <rPh sb="18" eb="20">
      <t>ケンキュウ</t>
    </rPh>
    <rPh sb="25" eb="27">
      <t>ケンキュウ</t>
    </rPh>
    <rPh sb="27" eb="29">
      <t>ブンルイ</t>
    </rPh>
    <rPh sb="34" eb="36">
      <t>ウキ</t>
    </rPh>
    <rPh sb="36" eb="37">
      <t>サン</t>
    </rPh>
    <rPh sb="37" eb="38">
      <t>テル</t>
    </rPh>
    <rPh sb="41" eb="42">
      <t>エラ</t>
    </rPh>
    <phoneticPr fontId="5"/>
  </si>
  <si>
    <t>①申請する研究の最も該当する対象領域をA～D（右記参照）から１つお選び下さい。  (複数選択不可)</t>
    <rPh sb="1" eb="3">
      <t>シンセイ</t>
    </rPh>
    <rPh sb="5" eb="7">
      <t>ケンキュウ</t>
    </rPh>
    <rPh sb="14" eb="16">
      <t>タイショウ</t>
    </rPh>
    <rPh sb="16" eb="18">
      <t>リョウイキ</t>
    </rPh>
    <rPh sb="25" eb="27">
      <t>サンショウ</t>
    </rPh>
    <phoneticPr fontId="5"/>
  </si>
  <si>
    <t>本案件の成果の社会還元・社会実装への道筋と、社会課題解決や目指す社会の実現に向けてどのようなインパクトがあるかを明記してください。</t>
    <rPh sb="18" eb="20">
      <t>ミチスジ</t>
    </rPh>
    <rPh sb="22" eb="24">
      <t>シャカイ</t>
    </rPh>
    <rPh sb="24" eb="26">
      <t>カダイ</t>
    </rPh>
    <rPh sb="26" eb="28">
      <t>カイケツ</t>
    </rPh>
    <rPh sb="35" eb="37">
      <t>ジツゲン</t>
    </rPh>
    <phoneticPr fontId="1"/>
  </si>
  <si>
    <t>国内*IF(OR(BC5="",BC5="要確認"),"",1)</t>
    <rPh sb="0" eb="2">
      <t>コクナイ</t>
    </rPh>
    <phoneticPr fontId="5"/>
  </si>
  <si>
    <t>国外*IF(OR(BE5="",BE5="要確認"),"",1)</t>
    <rPh sb="0" eb="2">
      <t>コクガイ</t>
    </rPh>
    <phoneticPr fontId="5"/>
  </si>
  <si>
    <t>本案件の内容</t>
    <rPh sb="0" eb="1">
      <t>ホン</t>
    </rPh>
    <rPh sb="1" eb="3">
      <t>アンケン</t>
    </rPh>
    <rPh sb="4" eb="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</si>
</sst>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quot;¥&quot;\-#,##0"/>
    <numFmt numFmtId="6" formatCode="&quot;¥&quot;#,##0;[Red]&quot;¥&quot;\-#,##0"/>
    <numFmt numFmtId="42" formatCode="_ &quot;¥&quot;* #,##0_ ;_ &quot;¥&quot;* \-#,##0_ ;_ &quot;¥&quot;* &quot;-&quot;_ ;_ @_ "/>
    <numFmt numFmtId="176" formatCode="000\-"/>
    <numFmt numFmtId="177" formatCode="0_ "/>
    <numFmt numFmtId="178" formatCode="0.0%"/>
    <numFmt numFmtId="179" formatCode="#,##0_ "/>
    <numFmt numFmtId="180" formatCode="&quot;¥&quot;#,##0\ \ "/>
    <numFmt numFmtId="181" formatCode="&quot;¥&quot;#,##0\ "/>
    <numFmt numFmtId="182" formatCode="&quot;¥&quot;#,##0"/>
    <numFmt numFmtId="183" formatCode="0000"/>
    <numFmt numFmtId="184" formatCode="m/d"/>
    <numFmt numFmtId="185" formatCode="0_);[Red]\(0\)"/>
  </numFmts>
  <fonts count="89">
    <font>
      <sz val="11"/>
      <color theme="1"/>
      <name val="游ゴシック"/>
      <family val="2"/>
      <charset val="128"/>
      <scheme val="minor"/>
    </font>
    <font>
      <sz val="6"/>
      <name val="游ゴシック"/>
      <family val="2"/>
      <charset val="128"/>
      <scheme val="minor"/>
    </font>
    <font>
      <sz val="14"/>
      <color theme="1"/>
      <name val="HGPｺﾞｼｯｸE"/>
      <family val="3"/>
      <charset val="128"/>
    </font>
    <font>
      <sz val="9"/>
      <color rgb="FF000000"/>
      <name val="MS UI Gothic"/>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HG創英角ｺﾞｼｯｸUB"/>
      <family val="3"/>
      <charset val="128"/>
    </font>
    <font>
      <sz val="10"/>
      <name val="HG創英角ｺﾞｼｯｸUB"/>
      <family val="3"/>
      <charset val="128"/>
    </font>
    <font>
      <sz val="10"/>
      <name val="ＭＳ Ｐゴシック"/>
      <family val="3"/>
      <charset val="128"/>
    </font>
    <font>
      <sz val="9"/>
      <name val="ＭＳ Ｐ明朝"/>
      <family val="1"/>
      <charset val="128"/>
    </font>
    <font>
      <u/>
      <sz val="11"/>
      <color indexed="12"/>
      <name val="ＭＳ Ｐゴシック"/>
      <family val="3"/>
      <charset val="128"/>
    </font>
    <font>
      <sz val="8"/>
      <name val="ＭＳ Ｐゴシック"/>
      <family val="3"/>
      <charset val="128"/>
    </font>
    <font>
      <sz val="8"/>
      <name val="Verdana"/>
      <family val="2"/>
    </font>
    <font>
      <sz val="11"/>
      <name val="HGPｺﾞｼｯｸM"/>
      <family val="3"/>
      <charset val="128"/>
    </font>
    <font>
      <sz val="10"/>
      <name val="HGPｺﾞｼｯｸE"/>
      <family val="3"/>
      <charset val="128"/>
    </font>
    <font>
      <sz val="11"/>
      <name val="HGPｺﾞｼｯｸE"/>
      <family val="3"/>
      <charset val="128"/>
    </font>
    <font>
      <b/>
      <sz val="10"/>
      <name val="HGPｺﾞｼｯｸM"/>
      <family val="3"/>
      <charset val="128"/>
    </font>
    <font>
      <b/>
      <sz val="10"/>
      <color theme="1"/>
      <name val="HGPｺﾞｼｯｸM"/>
      <family val="3"/>
      <charset val="128"/>
    </font>
    <font>
      <sz val="9"/>
      <name val="HGPｺﾞｼｯｸM"/>
      <family val="3"/>
      <charset val="128"/>
    </font>
    <font>
      <b/>
      <sz val="11"/>
      <name val="HGPｺﾞｼｯｸE"/>
      <family val="3"/>
      <charset val="128"/>
    </font>
    <font>
      <sz val="10"/>
      <color theme="1"/>
      <name val="游ゴシック"/>
      <family val="2"/>
      <charset val="128"/>
      <scheme val="minor"/>
    </font>
    <font>
      <b/>
      <sz val="10"/>
      <name val="ＭＳ Ｐゴシック"/>
      <family val="3"/>
      <charset val="128"/>
    </font>
    <font>
      <b/>
      <sz val="11"/>
      <name val="ＭＳ Ｐゴシック"/>
      <family val="3"/>
      <charset val="128"/>
    </font>
    <font>
      <b/>
      <sz val="11"/>
      <name val="ＭＳ Ｐ明朝"/>
      <family val="1"/>
      <charset val="128"/>
    </font>
    <font>
      <sz val="10"/>
      <color theme="1"/>
      <name val="HG創英角ｺﾞｼｯｸUB"/>
      <family val="3"/>
      <charset val="128"/>
    </font>
    <font>
      <sz val="8"/>
      <color indexed="8"/>
      <name val="HG創英角ｺﾞｼｯｸUB"/>
      <family val="3"/>
      <charset val="128"/>
    </font>
    <font>
      <sz val="12"/>
      <color indexed="10"/>
      <name val="HG創英角ｺﾞｼｯｸUB"/>
      <family val="3"/>
      <charset val="128"/>
    </font>
    <font>
      <b/>
      <sz val="10"/>
      <name val="ＭＳ Ｐ明朝"/>
      <family val="1"/>
      <charset val="128"/>
    </font>
    <font>
      <sz val="12"/>
      <name val="ＭＳ Ｐゴシック"/>
      <family val="3"/>
      <charset val="128"/>
    </font>
    <font>
      <sz val="10"/>
      <name val="ＭＳ Ｐ明朝"/>
      <family val="1"/>
      <charset val="128"/>
    </font>
    <font>
      <sz val="9"/>
      <name val="HG創英角ｺﾞｼｯｸUB"/>
      <family val="3"/>
      <charset val="128"/>
    </font>
    <font>
      <b/>
      <sz val="11"/>
      <color indexed="9"/>
      <name val="ＭＳ Ｐゴシック"/>
      <family val="3"/>
      <charset val="128"/>
    </font>
    <font>
      <b/>
      <sz val="11"/>
      <color theme="0"/>
      <name val="ＭＳ Ｐゴシック"/>
      <family val="3"/>
      <charset val="128"/>
    </font>
    <font>
      <b/>
      <sz val="9"/>
      <color indexed="9"/>
      <name val="ＭＳ Ｐゴシック"/>
      <family val="3"/>
      <charset val="128"/>
    </font>
    <font>
      <sz val="11"/>
      <color indexed="9"/>
      <name val="ＭＳ Ｐゴシック"/>
      <family val="3"/>
      <charset val="128"/>
    </font>
    <font>
      <sz val="10"/>
      <color indexed="9"/>
      <name val="ＭＳ Ｐゴシック"/>
      <family val="3"/>
      <charset val="128"/>
    </font>
    <font>
      <b/>
      <sz val="12"/>
      <name val="ＭＳ Ｐゴシック"/>
      <family val="3"/>
      <charset val="128"/>
    </font>
    <font>
      <sz val="10"/>
      <color indexed="10"/>
      <name val="ＭＳ Ｐ明朝"/>
      <family val="1"/>
      <charset val="128"/>
    </font>
    <font>
      <b/>
      <sz val="10"/>
      <color indexed="12"/>
      <name val="ＭＳ Ｐ明朝"/>
      <family val="1"/>
      <charset val="128"/>
    </font>
    <font>
      <sz val="10"/>
      <color indexed="12"/>
      <name val="ＭＳ Ｐ明朝"/>
      <family val="1"/>
      <charset val="128"/>
    </font>
    <font>
      <sz val="11"/>
      <color theme="0"/>
      <name val="ＭＳ Ｐゴシック"/>
      <family val="3"/>
      <charset val="128"/>
    </font>
    <font>
      <b/>
      <u/>
      <sz val="14"/>
      <color indexed="10"/>
      <name val="ＭＳ Ｐゴシック"/>
      <family val="3"/>
      <charset val="128"/>
    </font>
    <font>
      <b/>
      <sz val="14"/>
      <color rgb="FF00B050"/>
      <name val="ＭＳ Ｐ明朝"/>
      <family val="1"/>
      <charset val="128"/>
    </font>
    <font>
      <sz val="11"/>
      <color rgb="FF00B050"/>
      <name val="ＭＳ Ｐゴシック"/>
      <family val="3"/>
      <charset val="128"/>
    </font>
    <font>
      <b/>
      <sz val="11"/>
      <color rgb="FF00B050"/>
      <name val="ＭＳ Ｐゴシック"/>
      <family val="3"/>
      <charset val="128"/>
    </font>
    <font>
      <sz val="9"/>
      <color rgb="FF00B050"/>
      <name val="ＭＳ Ｐゴシック"/>
      <family val="3"/>
      <charset val="128"/>
    </font>
    <font>
      <sz val="9"/>
      <color indexed="81"/>
      <name val="ＭＳ Ｐゴシック"/>
      <family val="3"/>
      <charset val="128"/>
    </font>
    <font>
      <sz val="14"/>
      <color theme="1"/>
      <name val="HGPｺﾞｼｯｸM"/>
      <family val="3"/>
      <charset val="128"/>
    </font>
    <font>
      <sz val="14"/>
      <name val="HGPｺﾞｼｯｸE"/>
      <family val="3"/>
      <charset val="128"/>
    </font>
    <font>
      <sz val="14"/>
      <name val="HGPｺﾞｼｯｸM"/>
      <family val="3"/>
      <charset val="128"/>
    </font>
    <font>
      <sz val="12"/>
      <color rgb="FFFFFFFF"/>
      <name val="HGSｺﾞｼｯｸE"/>
      <family val="3"/>
      <charset val="128"/>
    </font>
    <font>
      <sz val="14"/>
      <color theme="0"/>
      <name val="HGPｺﾞｼｯｸE"/>
      <family val="3"/>
      <charset val="128"/>
    </font>
    <font>
      <sz val="14"/>
      <color theme="1"/>
      <name val="游ゴシック"/>
      <family val="2"/>
      <charset val="128"/>
      <scheme val="minor"/>
    </font>
    <font>
      <sz val="7"/>
      <color indexed="9"/>
      <name val="ＭＳ Ｐゴシック"/>
      <family val="3"/>
      <charset val="128"/>
    </font>
    <font>
      <sz val="10"/>
      <name val="HGPｺﾞｼｯｸM"/>
      <family val="3"/>
      <charset val="128"/>
    </font>
    <font>
      <u/>
      <sz val="10"/>
      <name val="HGPｺﾞｼｯｸM"/>
      <family val="3"/>
      <charset val="128"/>
    </font>
    <font>
      <u/>
      <sz val="11"/>
      <name val="HGPｺﾞｼｯｸM"/>
      <family val="3"/>
      <charset val="128"/>
    </font>
    <font>
      <sz val="8"/>
      <name val="HGPｺﾞｼｯｸM"/>
      <family val="3"/>
      <charset val="128"/>
    </font>
    <font>
      <sz val="10"/>
      <color theme="1"/>
      <name val="HGPｺﾞｼｯｸM"/>
      <family val="3"/>
      <charset val="128"/>
    </font>
    <font>
      <sz val="9.5"/>
      <color theme="1"/>
      <name val="HGPｺﾞｼｯｸM"/>
      <family val="3"/>
      <charset val="128"/>
    </font>
    <font>
      <sz val="9.5"/>
      <name val="HGPｺﾞｼｯｸM"/>
      <family val="3"/>
      <charset val="128"/>
    </font>
    <font>
      <sz val="8"/>
      <color indexed="10"/>
      <name val="HGPｺﾞｼｯｸM"/>
      <family val="3"/>
      <charset val="128"/>
    </font>
    <font>
      <sz val="12"/>
      <name val="HGPｺﾞｼｯｸM"/>
      <family val="3"/>
      <charset val="128"/>
    </font>
    <font>
      <b/>
      <u/>
      <sz val="12"/>
      <name val="HGPｺﾞｼｯｸM"/>
      <family val="3"/>
      <charset val="128"/>
    </font>
    <font>
      <b/>
      <sz val="12"/>
      <name val="HGPｺﾞｼｯｸM"/>
      <family val="3"/>
      <charset val="128"/>
    </font>
    <font>
      <b/>
      <sz val="9"/>
      <name val="HGPｺﾞｼｯｸM"/>
      <family val="3"/>
      <charset val="128"/>
    </font>
    <font>
      <sz val="10"/>
      <name val="HGSｺﾞｼｯｸM"/>
      <family val="3"/>
      <charset val="128"/>
    </font>
    <font>
      <sz val="11"/>
      <color theme="1"/>
      <name val="ＭＳ Ｐゴシック"/>
      <family val="3"/>
      <charset val="128"/>
    </font>
    <font>
      <sz val="11"/>
      <color theme="1"/>
      <name val="游ゴシック"/>
      <family val="3"/>
      <charset val="128"/>
      <scheme val="minor"/>
    </font>
    <font>
      <sz val="9"/>
      <name val="游ゴシック"/>
      <family val="3"/>
      <charset val="128"/>
    </font>
    <font>
      <sz val="9"/>
      <color rgb="FFFF0000"/>
      <name val="游ゴシック"/>
      <family val="3"/>
      <charset val="128"/>
    </font>
    <font>
      <sz val="8"/>
      <name val="游ゴシック"/>
      <family val="3"/>
      <charset val="128"/>
    </font>
    <font>
      <b/>
      <sz val="8"/>
      <color rgb="FFFF0000"/>
      <name val="游ゴシック"/>
      <family val="3"/>
      <charset val="128"/>
    </font>
    <font>
      <sz val="10"/>
      <name val="游ゴシック"/>
      <family val="3"/>
      <charset val="128"/>
    </font>
    <font>
      <sz val="11"/>
      <color theme="1"/>
      <name val="游ゴシック"/>
      <family val="3"/>
      <charset val="128"/>
    </font>
    <font>
      <b/>
      <sz val="9"/>
      <color theme="0"/>
      <name val="游ゴシック"/>
      <family val="3"/>
      <charset val="128"/>
    </font>
    <font>
      <sz val="9"/>
      <name val="游ゴシック"/>
      <family val="3"/>
      <charset val="128"/>
      <scheme val="minor"/>
    </font>
    <font>
      <sz val="11"/>
      <color indexed="12"/>
      <name val="HGPｺﾞｼｯｸM"/>
      <family val="3"/>
      <charset val="128"/>
    </font>
    <font>
      <sz val="10"/>
      <color rgb="FF0070C0"/>
      <name val="ＭＳ Ｐゴシック"/>
      <family val="3"/>
      <charset val="128"/>
    </font>
    <font>
      <sz val="9"/>
      <color theme="1"/>
      <name val="游ゴシック"/>
      <family val="3"/>
      <charset val="128"/>
    </font>
    <font>
      <sz val="10"/>
      <color theme="1"/>
      <name val="游ゴシック"/>
      <family val="3"/>
      <charset val="128"/>
    </font>
    <font>
      <u/>
      <sz val="14"/>
      <color theme="1"/>
      <name val="HGPｺﾞｼｯｸE"/>
      <family val="3"/>
      <charset val="128"/>
    </font>
    <font>
      <sz val="11"/>
      <color rgb="FFFF99CC"/>
      <name val="游ゴシック"/>
      <family val="2"/>
      <charset val="128"/>
      <scheme val="minor"/>
    </font>
    <font>
      <sz val="11"/>
      <color rgb="FFFF0000"/>
      <name val="游ゴシック"/>
      <family val="2"/>
      <charset val="128"/>
      <scheme val="minor"/>
    </font>
    <font>
      <sz val="11"/>
      <name val="游ゴシック"/>
      <family val="2"/>
      <charset val="128"/>
      <scheme val="minor"/>
    </font>
    <font>
      <sz val="11"/>
      <color theme="1"/>
      <name val="游ゴシック"/>
      <family val="2"/>
      <charset val="128"/>
      <scheme val="minor"/>
    </font>
    <font>
      <sz val="12"/>
      <color theme="0"/>
      <name val="HGSｺﾞｼｯｸE"/>
      <family val="3"/>
      <charset val="128"/>
    </font>
    <font>
      <b/>
      <sz val="16"/>
      <color theme="0"/>
      <name val="HGPｺﾞｼｯｸE"/>
      <family val="3"/>
      <charset val="128"/>
    </font>
  </fonts>
  <fills count="33">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indexed="22"/>
        <bgColor indexed="64"/>
      </patternFill>
    </fill>
    <fill>
      <patternFill patternType="solid">
        <fgColor theme="0" tint="-0.24994659260841701"/>
        <bgColor theme="0" tint="-0.34998626667073579"/>
      </patternFill>
    </fill>
    <fill>
      <patternFill patternType="solid">
        <fgColor theme="0" tint="-0.14999847407452621"/>
        <bgColor indexed="64"/>
      </patternFill>
    </fill>
    <fill>
      <patternFill patternType="solid">
        <fgColor rgb="FFFFFFCC"/>
        <bgColor indexed="9"/>
      </patternFill>
    </fill>
    <fill>
      <patternFill patternType="darkGray">
        <fgColor indexed="9"/>
        <bgColor indexed="45"/>
      </patternFill>
    </fill>
    <fill>
      <patternFill patternType="solid">
        <fgColor indexed="9"/>
        <bgColor indexed="64"/>
      </patternFill>
    </fill>
    <fill>
      <patternFill patternType="solid">
        <fgColor rgb="FFFFFFCC"/>
        <bgColor indexed="64"/>
      </patternFill>
    </fill>
    <fill>
      <patternFill patternType="gray125">
        <fgColor indexed="9"/>
        <bgColor rgb="FFFFFFCC"/>
      </patternFill>
    </fill>
    <fill>
      <patternFill patternType="solid">
        <fgColor rgb="FFFFFFCC"/>
        <bgColor indexed="26"/>
      </patternFill>
    </fill>
    <fill>
      <patternFill patternType="darkGray">
        <fgColor indexed="9"/>
        <bgColor rgb="FFFFFFCC"/>
      </patternFill>
    </fill>
    <fill>
      <patternFill patternType="solid">
        <fgColor rgb="FFC0C0C0"/>
        <bgColor indexed="64"/>
      </patternFill>
    </fill>
    <fill>
      <patternFill patternType="solid">
        <fgColor rgb="FFC0C0C0"/>
        <bgColor indexed="9"/>
      </patternFill>
    </fill>
    <fill>
      <patternFill patternType="solid">
        <fgColor indexed="26"/>
        <bgColor indexed="64"/>
      </patternFill>
    </fill>
    <fill>
      <patternFill patternType="solid">
        <fgColor theme="0" tint="-0.14996795556505021"/>
        <bgColor indexed="9"/>
      </patternFill>
    </fill>
    <fill>
      <patternFill patternType="solid">
        <fgColor theme="0" tint="-0.14996795556505021"/>
        <bgColor indexed="64"/>
      </patternFill>
    </fill>
    <fill>
      <patternFill patternType="darkGray">
        <fgColor indexed="9"/>
        <bgColor indexed="44"/>
      </patternFill>
    </fill>
    <fill>
      <patternFill patternType="solid">
        <fgColor indexed="23"/>
        <bgColor indexed="64"/>
      </patternFill>
    </fill>
    <fill>
      <patternFill patternType="solid">
        <fgColor indexed="54"/>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theme="8"/>
        <bgColor indexed="64"/>
      </patternFill>
    </fill>
    <fill>
      <patternFill patternType="solid">
        <fgColor theme="9"/>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bgColor indexed="64"/>
      </patternFill>
    </fill>
    <fill>
      <patternFill patternType="solid">
        <fgColor rgb="FFFF99CC"/>
        <bgColor indexed="64"/>
      </patternFill>
    </fill>
    <fill>
      <patternFill patternType="darkGray">
        <fgColor indexed="9"/>
        <bgColor theme="8" tint="0.59999389629810485"/>
      </patternFill>
    </fill>
    <fill>
      <patternFill patternType="solid">
        <fgColor theme="8" tint="-0.249977111117893"/>
        <bgColor indexed="64"/>
      </patternFill>
    </fill>
  </fills>
  <borders count="2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medium">
        <color indexed="54"/>
      </bottom>
      <diagonal/>
    </border>
    <border>
      <left style="thin">
        <color indexed="54"/>
      </left>
      <right/>
      <top style="thin">
        <color indexed="54"/>
      </top>
      <bottom/>
      <diagonal/>
    </border>
    <border>
      <left/>
      <right/>
      <top style="thin">
        <color indexed="54"/>
      </top>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style="hair">
        <color indexed="54"/>
      </left>
      <right/>
      <top style="thin">
        <color indexed="54"/>
      </top>
      <bottom style="medium">
        <color indexed="54"/>
      </bottom>
      <diagonal/>
    </border>
    <border>
      <left/>
      <right style="thin">
        <color indexed="54"/>
      </right>
      <top style="thin">
        <color indexed="54"/>
      </top>
      <bottom style="medium">
        <color indexed="54"/>
      </bottom>
      <diagonal/>
    </border>
    <border>
      <left style="medium">
        <color indexed="54"/>
      </left>
      <right style="thin">
        <color indexed="54"/>
      </right>
      <top style="medium">
        <color indexed="54"/>
      </top>
      <bottom/>
      <diagonal/>
    </border>
    <border>
      <left style="thin">
        <color indexed="54"/>
      </left>
      <right/>
      <top style="medium">
        <color indexed="54"/>
      </top>
      <bottom/>
      <diagonal/>
    </border>
    <border>
      <left/>
      <right/>
      <top style="medium">
        <color indexed="54"/>
      </top>
      <bottom/>
      <diagonal/>
    </border>
    <border>
      <left/>
      <right style="double">
        <color indexed="54"/>
      </right>
      <top style="medium">
        <color indexed="54"/>
      </top>
      <bottom/>
      <diagonal/>
    </border>
    <border>
      <left style="double">
        <color indexed="54"/>
      </left>
      <right/>
      <top style="medium">
        <color indexed="54"/>
      </top>
      <bottom/>
      <diagonal/>
    </border>
    <border>
      <left/>
      <right style="thin">
        <color indexed="54"/>
      </right>
      <top style="medium">
        <color indexed="54"/>
      </top>
      <bottom/>
      <diagonal/>
    </border>
    <border>
      <left/>
      <right style="hair">
        <color indexed="54"/>
      </right>
      <top style="medium">
        <color indexed="54"/>
      </top>
      <bottom/>
      <diagonal/>
    </border>
    <border>
      <left style="hair">
        <color indexed="54"/>
      </left>
      <right/>
      <top style="medium">
        <color indexed="54"/>
      </top>
      <bottom style="hair">
        <color indexed="54"/>
      </bottom>
      <diagonal/>
    </border>
    <border>
      <left/>
      <right/>
      <top style="medium">
        <color indexed="54"/>
      </top>
      <bottom style="hair">
        <color indexed="54"/>
      </bottom>
      <diagonal/>
    </border>
    <border>
      <left/>
      <right style="medium">
        <color indexed="54"/>
      </right>
      <top style="medium">
        <color indexed="54"/>
      </top>
      <bottom style="hair">
        <color indexed="54"/>
      </bottom>
      <diagonal/>
    </border>
    <border>
      <left style="medium">
        <color indexed="54"/>
      </left>
      <right style="thin">
        <color indexed="54"/>
      </right>
      <top/>
      <bottom/>
      <diagonal/>
    </border>
    <border>
      <left style="thin">
        <color indexed="54"/>
      </left>
      <right/>
      <top/>
      <bottom/>
      <diagonal/>
    </border>
    <border>
      <left/>
      <right style="double">
        <color indexed="54"/>
      </right>
      <top/>
      <bottom/>
      <diagonal/>
    </border>
    <border>
      <left style="double">
        <color indexed="54"/>
      </left>
      <right/>
      <top/>
      <bottom/>
      <diagonal/>
    </border>
    <border>
      <left/>
      <right style="thin">
        <color indexed="54"/>
      </right>
      <top/>
      <bottom/>
      <diagonal/>
    </border>
    <border>
      <left/>
      <right style="hair">
        <color indexed="54"/>
      </right>
      <top/>
      <bottom/>
      <diagonal/>
    </border>
    <border>
      <left style="hair">
        <color indexed="54"/>
      </left>
      <right/>
      <top/>
      <bottom/>
      <diagonal/>
    </border>
    <border>
      <left style="hair">
        <color indexed="54"/>
      </left>
      <right/>
      <top style="hair">
        <color indexed="54"/>
      </top>
      <bottom/>
      <diagonal/>
    </border>
    <border>
      <left/>
      <right/>
      <top style="hair">
        <color indexed="54"/>
      </top>
      <bottom/>
      <diagonal/>
    </border>
    <border>
      <left/>
      <right style="medium">
        <color indexed="54"/>
      </right>
      <top style="hair">
        <color indexed="54"/>
      </top>
      <bottom/>
      <diagonal/>
    </border>
    <border>
      <left/>
      <right style="medium">
        <color indexed="54"/>
      </right>
      <top/>
      <bottom/>
      <diagonal/>
    </border>
    <border>
      <left/>
      <right style="double">
        <color indexed="54"/>
      </right>
      <top style="thin">
        <color indexed="54"/>
      </top>
      <bottom/>
      <diagonal/>
    </border>
    <border>
      <left style="double">
        <color indexed="54"/>
      </left>
      <right/>
      <top style="thin">
        <color indexed="54"/>
      </top>
      <bottom style="hair">
        <color indexed="54"/>
      </bottom>
      <diagonal/>
    </border>
    <border>
      <left/>
      <right/>
      <top style="thin">
        <color indexed="54"/>
      </top>
      <bottom style="hair">
        <color indexed="54"/>
      </bottom>
      <diagonal/>
    </border>
    <border>
      <left/>
      <right style="hair">
        <color indexed="54"/>
      </right>
      <top style="thin">
        <color indexed="54"/>
      </top>
      <bottom style="hair">
        <color indexed="54"/>
      </bottom>
      <diagonal/>
    </border>
    <border>
      <left style="hair">
        <color indexed="54"/>
      </left>
      <right/>
      <top style="thin">
        <color indexed="54"/>
      </top>
      <bottom/>
      <diagonal/>
    </border>
    <border>
      <left/>
      <right style="hair">
        <color indexed="54"/>
      </right>
      <top style="thin">
        <color indexed="54"/>
      </top>
      <bottom/>
      <diagonal/>
    </border>
    <border>
      <left/>
      <right style="medium">
        <color indexed="54"/>
      </right>
      <top style="thin">
        <color indexed="54"/>
      </top>
      <bottom/>
      <diagonal/>
    </border>
    <border>
      <left/>
      <right style="hair">
        <color indexed="54"/>
      </right>
      <top style="hair">
        <color indexed="54"/>
      </top>
      <bottom/>
      <diagonal/>
    </border>
    <border>
      <left style="hair">
        <color indexed="54"/>
      </left>
      <right style="hair">
        <color indexed="54"/>
      </right>
      <top/>
      <bottom/>
      <diagonal/>
    </border>
    <border>
      <left style="hair">
        <color indexed="54"/>
      </left>
      <right/>
      <top/>
      <bottom style="hair">
        <color indexed="54"/>
      </bottom>
      <diagonal/>
    </border>
    <border>
      <left/>
      <right/>
      <top/>
      <bottom style="hair">
        <color indexed="54"/>
      </bottom>
      <diagonal/>
    </border>
    <border>
      <left/>
      <right style="hair">
        <color indexed="54"/>
      </right>
      <top/>
      <bottom style="hair">
        <color indexed="54"/>
      </bottom>
      <diagonal/>
    </border>
    <border>
      <left/>
      <right style="medium">
        <color indexed="54"/>
      </right>
      <top/>
      <bottom style="hair">
        <color indexed="54"/>
      </bottom>
      <diagonal/>
    </border>
    <border>
      <left style="thin">
        <color indexed="54"/>
      </left>
      <right/>
      <top/>
      <bottom style="thin">
        <color indexed="54"/>
      </bottom>
      <diagonal/>
    </border>
    <border>
      <left/>
      <right/>
      <top/>
      <bottom style="thin">
        <color indexed="54"/>
      </bottom>
      <diagonal/>
    </border>
    <border>
      <left/>
      <right style="double">
        <color indexed="54"/>
      </right>
      <top/>
      <bottom style="thin">
        <color indexed="54"/>
      </bottom>
      <diagonal/>
    </border>
    <border>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right/>
      <top style="hair">
        <color indexed="54"/>
      </top>
      <bottom style="thin">
        <color indexed="54"/>
      </bottom>
      <diagonal/>
    </border>
    <border>
      <left/>
      <right style="medium">
        <color indexed="54"/>
      </right>
      <top style="hair">
        <color indexed="54"/>
      </top>
      <bottom style="thin">
        <color indexed="54"/>
      </bottom>
      <diagonal/>
    </border>
    <border>
      <left style="double">
        <color indexed="54"/>
      </left>
      <right/>
      <top/>
      <bottom style="hair">
        <color indexed="54"/>
      </bottom>
      <diagonal/>
    </border>
    <border>
      <left style="hair">
        <color indexed="54"/>
      </left>
      <right/>
      <top style="thin">
        <color indexed="54"/>
      </top>
      <bottom style="hair">
        <color indexed="54"/>
      </bottom>
      <diagonal/>
    </border>
    <border>
      <left/>
      <right style="thin">
        <color indexed="54"/>
      </right>
      <top style="thin">
        <color indexed="54"/>
      </top>
      <bottom style="hair">
        <color indexed="54"/>
      </bottom>
      <diagonal/>
    </border>
    <border>
      <left style="double">
        <color indexed="54"/>
      </left>
      <right/>
      <top style="hair">
        <color indexed="54"/>
      </top>
      <bottom style="hair">
        <color indexed="54"/>
      </bottom>
      <diagonal/>
    </border>
    <border>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right/>
      <top style="hair">
        <color indexed="54"/>
      </top>
      <bottom style="hair">
        <color indexed="54"/>
      </bottom>
      <diagonal/>
    </border>
    <border>
      <left/>
      <right style="thin">
        <color indexed="54"/>
      </right>
      <top style="hair">
        <color indexed="54"/>
      </top>
      <bottom style="hair">
        <color indexed="54"/>
      </bottom>
      <diagonal/>
    </border>
    <border>
      <left style="double">
        <color indexed="54"/>
      </left>
      <right/>
      <top style="hair">
        <color indexed="54"/>
      </top>
      <bottom/>
      <diagonal/>
    </border>
    <border>
      <left/>
      <right style="thin">
        <color indexed="54"/>
      </right>
      <top style="hair">
        <color indexed="54"/>
      </top>
      <bottom style="thin">
        <color indexed="54"/>
      </bottom>
      <diagonal/>
    </border>
    <border>
      <left style="double">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thin">
        <color indexed="54"/>
      </left>
      <right/>
      <top/>
      <bottom style="hair">
        <color indexed="54"/>
      </bottom>
      <diagonal/>
    </border>
    <border>
      <left style="double">
        <color indexed="54"/>
      </left>
      <right/>
      <top style="hair">
        <color indexed="54"/>
      </top>
      <bottom style="thin">
        <color indexed="54"/>
      </bottom>
      <diagonal/>
    </border>
    <border>
      <left style="thin">
        <color indexed="54"/>
      </left>
      <right/>
      <top style="hair">
        <color indexed="54"/>
      </top>
      <bottom style="thin">
        <color indexed="54"/>
      </bottom>
      <diagonal/>
    </border>
    <border>
      <left style="medium">
        <color indexed="54"/>
      </left>
      <right style="thin">
        <color indexed="54"/>
      </right>
      <top/>
      <bottom style="medium">
        <color indexed="54"/>
      </bottom>
      <diagonal/>
    </border>
    <border>
      <left style="thin">
        <color indexed="54"/>
      </left>
      <right/>
      <top/>
      <bottom style="medium">
        <color indexed="54"/>
      </bottom>
      <diagonal/>
    </border>
    <border>
      <left/>
      <right style="double">
        <color indexed="54"/>
      </right>
      <top/>
      <bottom style="medium">
        <color indexed="54"/>
      </bottom>
      <diagonal/>
    </border>
    <border>
      <left style="double">
        <color indexed="54"/>
      </left>
      <right/>
      <top/>
      <bottom style="medium">
        <color indexed="54"/>
      </bottom>
      <diagonal/>
    </border>
    <border>
      <left/>
      <right style="medium">
        <color indexed="54"/>
      </right>
      <top/>
      <bottom style="medium">
        <color indexed="54"/>
      </bottom>
      <diagonal/>
    </border>
    <border>
      <left/>
      <right style="medium">
        <color indexed="54"/>
      </right>
      <top style="medium">
        <color indexed="54"/>
      </top>
      <bottom/>
      <diagonal/>
    </border>
    <border>
      <left style="medium">
        <color indexed="54"/>
      </left>
      <right/>
      <top style="medium">
        <color indexed="54"/>
      </top>
      <bottom style="hair">
        <color indexed="54"/>
      </bottom>
      <diagonal/>
    </border>
    <border>
      <left/>
      <right style="hair">
        <color indexed="54"/>
      </right>
      <top style="medium">
        <color indexed="54"/>
      </top>
      <bottom style="hair">
        <color indexed="54"/>
      </bottom>
      <diagonal/>
    </border>
    <border>
      <left style="hair">
        <color indexed="54"/>
      </left>
      <right/>
      <top style="medium">
        <color indexed="54"/>
      </top>
      <bottom/>
      <diagonal/>
    </border>
    <border>
      <left style="medium">
        <color indexed="54"/>
      </left>
      <right style="hair">
        <color indexed="54"/>
      </right>
      <top style="hair">
        <color indexed="54"/>
      </top>
      <bottom style="hair">
        <color indexed="54"/>
      </bottom>
      <diagonal/>
    </border>
    <border>
      <left style="double">
        <color indexed="54"/>
      </left>
      <right/>
      <top style="hair">
        <color indexed="54"/>
      </top>
      <bottom style="medium">
        <color indexed="54"/>
      </bottom>
      <diagonal/>
    </border>
    <border>
      <left/>
      <right/>
      <top style="hair">
        <color indexed="54"/>
      </top>
      <bottom style="medium">
        <color indexed="54"/>
      </bottom>
      <diagonal/>
    </border>
    <border>
      <left/>
      <right style="medium">
        <color indexed="54"/>
      </right>
      <top style="hair">
        <color indexed="54"/>
      </top>
      <bottom style="medium">
        <color indexed="54"/>
      </bottom>
      <diagonal/>
    </border>
    <border>
      <left/>
      <right style="medium">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hair">
        <color indexed="54"/>
      </top>
      <bottom style="medium">
        <color indexed="54"/>
      </bottom>
      <diagonal/>
    </border>
    <border>
      <left style="hair">
        <color indexed="54"/>
      </left>
      <right style="hair">
        <color indexed="54"/>
      </right>
      <top style="hair">
        <color indexed="54"/>
      </top>
      <bottom style="medium">
        <color indexed="54"/>
      </bottom>
      <diagonal/>
    </border>
    <border>
      <left/>
      <right style="hair">
        <color indexed="54"/>
      </right>
      <top/>
      <bottom style="medium">
        <color indexed="54"/>
      </bottom>
      <diagonal/>
    </border>
    <border>
      <left style="hair">
        <color indexed="54"/>
      </left>
      <right/>
      <top/>
      <bottom style="medium">
        <color indexed="54"/>
      </bottom>
      <diagonal/>
    </border>
    <border>
      <left style="medium">
        <color indexed="54"/>
      </left>
      <right/>
      <top style="medium">
        <color indexed="54"/>
      </top>
      <bottom/>
      <diagonal/>
    </border>
    <border>
      <left style="double">
        <color indexed="54"/>
      </left>
      <right/>
      <top style="medium">
        <color indexed="54"/>
      </top>
      <bottom style="hair">
        <color indexed="54"/>
      </bottom>
      <diagonal/>
    </border>
    <border>
      <left style="medium">
        <color indexed="54"/>
      </left>
      <right/>
      <top/>
      <bottom/>
      <diagonal/>
    </border>
    <border>
      <left/>
      <right style="medium">
        <color indexed="54"/>
      </right>
      <top style="hair">
        <color indexed="54"/>
      </top>
      <bottom style="hair">
        <color indexed="54"/>
      </bottom>
      <diagonal/>
    </border>
    <border>
      <left style="double">
        <color indexed="54"/>
      </left>
      <right/>
      <top/>
      <bottom style="thin">
        <color indexed="54"/>
      </bottom>
      <diagonal/>
    </border>
    <border>
      <left/>
      <right style="hair">
        <color indexed="54"/>
      </right>
      <top/>
      <bottom style="thin">
        <color indexed="54"/>
      </bottom>
      <diagonal/>
    </border>
    <border>
      <left style="hair">
        <color indexed="54"/>
      </left>
      <right/>
      <top/>
      <bottom style="thin">
        <color indexed="54"/>
      </bottom>
      <diagonal/>
    </border>
    <border>
      <left/>
      <right style="medium">
        <color indexed="54"/>
      </right>
      <top/>
      <bottom style="thin">
        <color indexed="54"/>
      </bottom>
      <diagonal/>
    </border>
    <border>
      <left style="hair">
        <color indexed="54"/>
      </left>
      <right style="hair">
        <color indexed="54"/>
      </right>
      <top/>
      <bottom style="hair">
        <color indexed="54"/>
      </bottom>
      <diagonal/>
    </border>
    <border>
      <left style="medium">
        <color indexed="54"/>
      </left>
      <right/>
      <top/>
      <bottom style="medium">
        <color indexed="54"/>
      </bottom>
      <diagonal/>
    </border>
    <border>
      <left style="double">
        <color indexed="54"/>
      </left>
      <right style="hair">
        <color indexed="54"/>
      </right>
      <top style="hair">
        <color indexed="54"/>
      </top>
      <bottom style="medium">
        <color indexed="54"/>
      </bottom>
      <diagonal/>
    </border>
    <border>
      <left/>
      <right style="hair">
        <color indexed="54"/>
      </right>
      <top style="hair">
        <color indexed="54"/>
      </top>
      <bottom style="medium">
        <color indexed="54"/>
      </bottom>
      <diagonal/>
    </border>
    <border>
      <left style="medium">
        <color indexed="54"/>
      </left>
      <right/>
      <top style="medium">
        <color indexed="54"/>
      </top>
      <bottom style="medium">
        <color indexed="54"/>
      </bottom>
      <diagonal/>
    </border>
    <border>
      <left/>
      <right/>
      <top style="medium">
        <color indexed="54"/>
      </top>
      <bottom style="medium">
        <color indexed="54"/>
      </bottom>
      <diagonal/>
    </border>
    <border>
      <left style="double">
        <color indexed="54"/>
      </left>
      <right/>
      <top style="medium">
        <color indexed="54"/>
      </top>
      <bottom style="medium">
        <color indexed="54"/>
      </bottom>
      <diagonal/>
    </border>
    <border>
      <left/>
      <right style="medium">
        <color indexed="54"/>
      </right>
      <top style="medium">
        <color indexed="54"/>
      </top>
      <bottom style="medium">
        <color indexed="54"/>
      </bottom>
      <diagonal/>
    </border>
    <border>
      <left/>
      <right style="double">
        <color indexed="54"/>
      </right>
      <top/>
      <bottom style="hair">
        <color indexed="54"/>
      </bottom>
      <diagonal/>
    </border>
    <border>
      <left style="hair">
        <color indexed="54"/>
      </left>
      <right style="medium">
        <color indexed="54"/>
      </right>
      <top style="hair">
        <color indexed="54"/>
      </top>
      <bottom style="hair">
        <color indexed="54"/>
      </bottom>
      <diagonal/>
    </border>
    <border>
      <left/>
      <right style="double">
        <color indexed="54"/>
      </right>
      <top style="hair">
        <color indexed="54"/>
      </top>
      <bottom style="medium">
        <color indexed="54"/>
      </bottom>
      <diagonal/>
    </border>
    <border>
      <left style="hair">
        <color indexed="54"/>
      </left>
      <right style="medium">
        <color indexed="54"/>
      </right>
      <top style="hair">
        <color indexed="54"/>
      </top>
      <bottom style="medium">
        <color indexed="54"/>
      </bottom>
      <diagonal/>
    </border>
    <border>
      <left style="thin">
        <color indexed="64"/>
      </left>
      <right style="thin">
        <color indexed="64"/>
      </right>
      <top/>
      <bottom style="thin">
        <color indexed="64"/>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right/>
      <top style="thin">
        <color indexed="54"/>
      </top>
      <bottom style="thin">
        <color indexed="54"/>
      </bottom>
      <diagonal/>
    </border>
    <border>
      <left style="thin">
        <color indexed="54"/>
      </left>
      <right/>
      <top style="thin">
        <color indexed="54"/>
      </top>
      <bottom style="hair">
        <color indexed="54"/>
      </bottom>
      <diagonal/>
    </border>
    <border>
      <left/>
      <right style="thin">
        <color indexed="54"/>
      </right>
      <top/>
      <bottom style="thin">
        <color indexed="54"/>
      </bottom>
      <diagonal/>
    </border>
    <border>
      <left/>
      <right style="double">
        <color indexed="54"/>
      </right>
      <top style="thin">
        <color indexed="54"/>
      </top>
      <bottom style="thin">
        <color indexed="54"/>
      </bottom>
      <diagonal/>
    </border>
    <border>
      <left style="double">
        <color indexed="54"/>
      </left>
      <right/>
      <top style="thin">
        <color indexed="54"/>
      </top>
      <bottom/>
      <diagonal/>
    </border>
    <border>
      <left style="thin">
        <color indexed="54"/>
      </left>
      <right/>
      <top style="thin">
        <color indexed="54"/>
      </top>
      <bottom style="double">
        <color indexed="54"/>
      </bottom>
      <diagonal/>
    </border>
    <border>
      <left/>
      <right/>
      <top style="thin">
        <color indexed="54"/>
      </top>
      <bottom style="double">
        <color indexed="54"/>
      </bottom>
      <diagonal/>
    </border>
    <border>
      <left/>
      <right style="double">
        <color indexed="54"/>
      </right>
      <top style="thin">
        <color indexed="54"/>
      </top>
      <bottom style="double">
        <color indexed="54"/>
      </bottom>
      <diagonal/>
    </border>
    <border>
      <left style="double">
        <color indexed="54"/>
      </left>
      <right/>
      <top/>
      <bottom style="double">
        <color indexed="54"/>
      </bottom>
      <diagonal/>
    </border>
    <border>
      <left/>
      <right style="hair">
        <color indexed="54"/>
      </right>
      <top/>
      <bottom style="double">
        <color indexed="54"/>
      </bottom>
      <diagonal/>
    </border>
    <border>
      <left style="hair">
        <color indexed="54"/>
      </left>
      <right/>
      <top/>
      <bottom style="double">
        <color indexed="54"/>
      </bottom>
      <diagonal/>
    </border>
    <border>
      <left/>
      <right/>
      <top/>
      <bottom style="double">
        <color indexed="54"/>
      </bottom>
      <diagonal/>
    </border>
    <border>
      <left style="hair">
        <color indexed="54"/>
      </left>
      <right/>
      <top style="hair">
        <color indexed="54"/>
      </top>
      <bottom style="double">
        <color indexed="54"/>
      </bottom>
      <diagonal/>
    </border>
    <border>
      <left/>
      <right/>
      <top style="hair">
        <color indexed="54"/>
      </top>
      <bottom style="double">
        <color indexed="54"/>
      </bottom>
      <diagonal/>
    </border>
    <border>
      <left/>
      <right style="thin">
        <color indexed="54"/>
      </right>
      <top style="hair">
        <color indexed="54"/>
      </top>
      <bottom style="double">
        <color indexed="54"/>
      </bottom>
      <diagonal/>
    </border>
    <border>
      <left style="thin">
        <color indexed="54"/>
      </left>
      <right/>
      <top/>
      <bottom style="double">
        <color indexed="54"/>
      </bottom>
      <diagonal/>
    </border>
    <border>
      <left/>
      <right style="double">
        <color indexed="54"/>
      </right>
      <top/>
      <bottom style="double">
        <color indexed="54"/>
      </bottom>
      <diagonal/>
    </border>
    <border>
      <left style="hair">
        <color indexed="54"/>
      </left>
      <right/>
      <top style="double">
        <color indexed="54"/>
      </top>
      <bottom style="double">
        <color indexed="54"/>
      </bottom>
      <diagonal/>
    </border>
    <border>
      <left/>
      <right style="hair">
        <color indexed="54"/>
      </right>
      <top style="double">
        <color indexed="54"/>
      </top>
      <bottom style="double">
        <color indexed="54"/>
      </bottom>
      <diagonal/>
    </border>
    <border>
      <left style="hair">
        <color indexed="54"/>
      </left>
      <right style="hair">
        <color indexed="54"/>
      </right>
      <top style="double">
        <color indexed="54"/>
      </top>
      <bottom style="double">
        <color indexed="54"/>
      </bottom>
      <diagonal/>
    </border>
    <border>
      <left/>
      <right/>
      <top style="double">
        <color indexed="54"/>
      </top>
      <bottom style="double">
        <color indexed="54"/>
      </bottom>
      <diagonal/>
    </border>
    <border>
      <left/>
      <right style="thin">
        <color indexed="54"/>
      </right>
      <top/>
      <bottom style="double">
        <color indexed="54"/>
      </bottom>
      <diagonal/>
    </border>
    <border>
      <left style="thin">
        <color indexed="54"/>
      </left>
      <right/>
      <top style="double">
        <color indexed="54"/>
      </top>
      <bottom style="double">
        <color indexed="54"/>
      </bottom>
      <diagonal/>
    </border>
    <border>
      <left/>
      <right style="double">
        <color indexed="54"/>
      </right>
      <top style="double">
        <color indexed="54"/>
      </top>
      <bottom style="double">
        <color indexed="54"/>
      </bottom>
      <diagonal/>
    </border>
    <border>
      <left style="double">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hair">
        <color indexed="54"/>
      </left>
      <right style="double">
        <color indexed="54"/>
      </right>
      <top style="double">
        <color indexed="54"/>
      </top>
      <bottom style="double">
        <color indexed="54"/>
      </bottom>
      <diagonal/>
    </border>
    <border>
      <left style="thin">
        <color indexed="54"/>
      </left>
      <right style="double">
        <color indexed="54"/>
      </right>
      <top style="double">
        <color indexed="54"/>
      </top>
      <bottom/>
      <diagonal/>
    </border>
    <border>
      <left style="thin">
        <color indexed="54"/>
      </left>
      <right style="double">
        <color indexed="54"/>
      </right>
      <top/>
      <bottom/>
      <diagonal/>
    </border>
    <border>
      <left style="thin">
        <color indexed="54"/>
      </left>
      <right style="double">
        <color indexed="54"/>
      </right>
      <top/>
      <bottom style="double">
        <color indexed="54"/>
      </bottom>
      <diagonal/>
    </border>
    <border>
      <left style="thin">
        <color indexed="54"/>
      </left>
      <right style="double">
        <color indexed="54"/>
      </right>
      <top/>
      <bottom style="thin">
        <color indexed="54"/>
      </bottom>
      <diagonal/>
    </border>
    <border>
      <left style="thin">
        <color indexed="54"/>
      </left>
      <right style="thin">
        <color indexed="54"/>
      </right>
      <top style="thin">
        <color indexed="54"/>
      </top>
      <bottom/>
      <diagonal/>
    </border>
    <border>
      <left style="thin">
        <color indexed="54"/>
      </left>
      <right style="thin">
        <color indexed="54"/>
      </right>
      <top/>
      <bottom style="double">
        <color indexed="54"/>
      </bottom>
      <diagonal/>
    </border>
    <border>
      <left style="thin">
        <color indexed="54"/>
      </left>
      <right/>
      <top style="hair">
        <color indexed="54"/>
      </top>
      <bottom style="double">
        <color indexed="54"/>
      </bottom>
      <diagonal/>
    </border>
    <border>
      <left style="thin">
        <color indexed="54"/>
      </left>
      <right style="thin">
        <color indexed="63"/>
      </right>
      <top/>
      <bottom style="double">
        <color indexed="54"/>
      </bottom>
      <diagonal/>
    </border>
    <border>
      <left style="thin">
        <color indexed="63"/>
      </left>
      <right/>
      <top/>
      <bottom style="double">
        <color indexed="54"/>
      </bottom>
      <diagonal/>
    </border>
    <border>
      <left style="thin">
        <color rgb="FF666699"/>
      </left>
      <right style="thin">
        <color rgb="FF666699"/>
      </right>
      <top style="double">
        <color indexed="54"/>
      </top>
      <bottom style="double">
        <color indexed="54"/>
      </bottom>
      <diagonal/>
    </border>
    <border>
      <left style="thin">
        <color indexed="54"/>
      </left>
      <right style="thin">
        <color indexed="54"/>
      </right>
      <top style="double">
        <color indexed="54"/>
      </top>
      <bottom/>
      <diagonal/>
    </border>
    <border>
      <left style="thin">
        <color indexed="54"/>
      </left>
      <right/>
      <top style="double">
        <color indexed="54"/>
      </top>
      <bottom style="hair">
        <color indexed="54"/>
      </bottom>
      <diagonal/>
    </border>
    <border>
      <left style="thin">
        <color indexed="54"/>
      </left>
      <right style="thin">
        <color indexed="54"/>
      </right>
      <top style="double">
        <color indexed="54"/>
      </top>
      <bottom style="hair">
        <color indexed="54"/>
      </bottom>
      <diagonal/>
    </border>
    <border>
      <left style="thin">
        <color indexed="54"/>
      </left>
      <right style="thin">
        <color indexed="54"/>
      </right>
      <top/>
      <bottom/>
      <diagonal/>
    </border>
    <border>
      <left style="thin">
        <color indexed="54"/>
      </left>
      <right/>
      <top style="hair">
        <color indexed="54"/>
      </top>
      <bottom style="hair">
        <color indexed="54"/>
      </bottom>
      <diagonal/>
    </border>
    <border>
      <left style="thin">
        <color indexed="54"/>
      </left>
      <right style="thin">
        <color indexed="54"/>
      </right>
      <top/>
      <bottom style="hair">
        <color indexed="54"/>
      </bottom>
      <diagonal/>
    </border>
    <border>
      <left style="thin">
        <color indexed="54"/>
      </left>
      <right style="thin">
        <color indexed="54"/>
      </right>
      <top style="hair">
        <color indexed="54"/>
      </top>
      <bottom style="hair">
        <color indexed="54"/>
      </bottom>
      <diagonal/>
    </border>
    <border>
      <left style="thin">
        <color indexed="54"/>
      </left>
      <right style="thin">
        <color indexed="54"/>
      </right>
      <top style="thin">
        <color indexed="54"/>
      </top>
      <bottom style="double">
        <color indexed="54"/>
      </bottom>
      <diagonal/>
    </border>
    <border>
      <left style="thin">
        <color indexed="54"/>
      </left>
      <right style="thin">
        <color indexed="54"/>
      </right>
      <top/>
      <bottom style="hair">
        <color indexed="23"/>
      </bottom>
      <diagonal/>
    </border>
    <border>
      <left style="thin">
        <color indexed="54"/>
      </left>
      <right style="thin">
        <color indexed="54"/>
      </right>
      <top style="hair">
        <color indexed="23"/>
      </top>
      <bottom style="hair">
        <color indexed="23"/>
      </bottom>
      <diagonal/>
    </border>
    <border>
      <left style="thin">
        <color indexed="54"/>
      </left>
      <right style="thin">
        <color indexed="54"/>
      </right>
      <top style="hair">
        <color indexed="54"/>
      </top>
      <bottom style="thin">
        <color indexed="54"/>
      </bottom>
      <diagonal/>
    </border>
    <border>
      <left style="thin">
        <color indexed="54"/>
      </left>
      <right style="thin">
        <color indexed="54"/>
      </right>
      <top style="hair">
        <color indexed="23"/>
      </top>
      <bottom style="double">
        <color indexed="54"/>
      </bottom>
      <diagonal/>
    </border>
    <border>
      <left style="thin">
        <color indexed="54"/>
      </left>
      <right style="thin">
        <color indexed="54"/>
      </right>
      <top/>
      <bottom style="thin">
        <color indexed="54"/>
      </bottom>
      <diagonal/>
    </border>
    <border>
      <left/>
      <right style="thin">
        <color indexed="54"/>
      </right>
      <top style="thin">
        <color indexed="54"/>
      </top>
      <bottom style="double">
        <color indexed="54"/>
      </bottom>
      <diagonal/>
    </border>
    <border>
      <left style="thin">
        <color indexed="54"/>
      </left>
      <right style="thin">
        <color indexed="54"/>
      </right>
      <top style="thin">
        <color indexed="54"/>
      </top>
      <bottom style="hair">
        <color indexed="54"/>
      </bottom>
      <diagonal/>
    </border>
    <border>
      <left style="thin">
        <color indexed="54"/>
      </left>
      <right style="thin">
        <color indexed="54"/>
      </right>
      <top style="hair">
        <color indexed="54"/>
      </top>
      <bottom/>
      <diagonal/>
    </border>
    <border>
      <left style="thin">
        <color indexed="54"/>
      </left>
      <right style="thin">
        <color indexed="54"/>
      </right>
      <top style="thin">
        <color indexed="54"/>
      </top>
      <bottom style="thin">
        <color indexed="54"/>
      </bottom>
      <diagonal/>
    </border>
    <border>
      <left/>
      <right style="thin">
        <color indexed="54"/>
      </right>
      <top style="hair">
        <color indexed="54"/>
      </top>
      <bottom/>
      <diagonal/>
    </border>
    <border>
      <left/>
      <right style="thin">
        <color indexed="54"/>
      </right>
      <top/>
      <bottom style="hair">
        <color indexed="5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54"/>
      </right>
      <top style="hair">
        <color indexed="54"/>
      </top>
      <bottom style="medium">
        <color indexed="54"/>
      </bottom>
      <diagonal/>
    </border>
    <border>
      <left style="double">
        <color indexed="54"/>
      </left>
      <right/>
      <top style="thin">
        <color indexed="54"/>
      </top>
      <bottom style="thin">
        <color indexed="54"/>
      </bottom>
      <diagonal/>
    </border>
    <border>
      <left/>
      <right style="medium">
        <color indexed="54"/>
      </right>
      <top style="thin">
        <color indexed="54"/>
      </top>
      <bottom style="thin">
        <color indexed="54"/>
      </bottom>
      <diagonal/>
    </border>
    <border>
      <left/>
      <right style="double">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7">
    <xf numFmtId="0" fontId="0" fillId="0" borderId="0">
      <alignment vertical="center"/>
    </xf>
    <xf numFmtId="0" fontId="4" fillId="0" borderId="0"/>
    <xf numFmtId="0" fontId="11" fillId="0" borderId="0" applyNumberFormat="0" applyFill="0" applyBorder="0" applyAlignment="0" applyProtection="0">
      <alignment vertical="top"/>
      <protection locked="0"/>
    </xf>
    <xf numFmtId="6"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38" fontId="86" fillId="0" borderId="0" applyFont="0" applyFill="0" applyBorder="0" applyAlignment="0" applyProtection="0">
      <alignment vertical="center"/>
    </xf>
  </cellStyleXfs>
  <cellXfs count="945">
    <xf numFmtId="0" fontId="0" fillId="0" borderId="0" xfId="0">
      <alignment vertical="center"/>
    </xf>
    <xf numFmtId="0" fontId="4" fillId="0" borderId="0" xfId="1" applyFont="1" applyProtection="1"/>
    <xf numFmtId="0" fontId="6" fillId="0" borderId="0" xfId="1" applyFont="1" applyProtection="1"/>
    <xf numFmtId="0" fontId="7" fillId="0" borderId="0" xfId="1" applyFont="1" applyAlignment="1" applyProtection="1">
      <alignment horizontal="center" vertical="center"/>
    </xf>
    <xf numFmtId="0" fontId="8" fillId="0" borderId="28" xfId="1" applyFont="1" applyBorder="1" applyAlignment="1" applyProtection="1"/>
    <xf numFmtId="0" fontId="9" fillId="0" borderId="0" xfId="1" applyFont="1" applyProtection="1"/>
    <xf numFmtId="0" fontId="9" fillId="0" borderId="0" xfId="1" applyFont="1" applyBorder="1" applyProtection="1"/>
    <xf numFmtId="0" fontId="9" fillId="0" borderId="0" xfId="1" applyFont="1" applyFill="1" applyBorder="1" applyAlignment="1" applyProtection="1">
      <alignment vertical="center" wrapText="1"/>
    </xf>
    <xf numFmtId="0" fontId="9" fillId="0" borderId="0" xfId="1" applyFont="1" applyFill="1" applyBorder="1" applyProtection="1"/>
    <xf numFmtId="49" fontId="4" fillId="0" borderId="0" xfId="1" applyNumberFormat="1" applyFont="1" applyFill="1" applyBorder="1" applyAlignment="1" applyProtection="1">
      <alignment vertical="center" shrinkToFit="1"/>
    </xf>
    <xf numFmtId="0" fontId="9" fillId="0" borderId="0" xfId="1" applyFont="1" applyFill="1" applyProtection="1"/>
    <xf numFmtId="0" fontId="9" fillId="0" borderId="0" xfId="1" applyFont="1" applyAlignment="1" applyProtection="1">
      <alignment wrapText="1"/>
    </xf>
    <xf numFmtId="0" fontId="4" fillId="0" borderId="0" xfId="1" applyFont="1" applyFill="1" applyProtection="1"/>
    <xf numFmtId="0" fontId="4" fillId="0" borderId="37" xfId="1" applyFill="1" applyBorder="1" applyAlignment="1" applyProtection="1"/>
    <xf numFmtId="0" fontId="9" fillId="0" borderId="37" xfId="1" applyFont="1" applyFill="1" applyBorder="1" applyAlignment="1" applyProtection="1"/>
    <xf numFmtId="0" fontId="10" fillId="0" borderId="0" xfId="1" applyFont="1" applyFill="1" applyBorder="1" applyAlignment="1" applyProtection="1">
      <alignment horizontal="center"/>
    </xf>
    <xf numFmtId="0" fontId="9" fillId="0" borderId="0" xfId="1" applyFont="1" applyFill="1" applyBorder="1" applyAlignment="1" applyProtection="1"/>
    <xf numFmtId="0" fontId="9" fillId="0" borderId="0" xfId="1" applyFont="1" applyFill="1" applyBorder="1" applyAlignment="1" applyProtection="1">
      <alignment horizontal="left"/>
    </xf>
    <xf numFmtId="0" fontId="4" fillId="0" borderId="0" xfId="1" applyFont="1" applyFill="1" applyAlignment="1" applyProtection="1"/>
    <xf numFmtId="0" fontId="12" fillId="0" borderId="0" xfId="1" applyFont="1" applyProtection="1"/>
    <xf numFmtId="0" fontId="12" fillId="0" borderId="0" xfId="1" quotePrefix="1" applyFont="1" applyProtection="1"/>
    <xf numFmtId="0" fontId="12" fillId="0" borderId="0" xfId="1" applyFont="1" applyFill="1" applyProtection="1"/>
    <xf numFmtId="0" fontId="13" fillId="0" borderId="0" xfId="1" applyFont="1" applyFill="1" applyAlignment="1" applyProtection="1">
      <alignment vertical="center"/>
    </xf>
    <xf numFmtId="0" fontId="4" fillId="0" borderId="0" xfId="1"/>
    <xf numFmtId="0" fontId="4" fillId="0" borderId="0" xfId="1" applyFill="1" applyProtection="1"/>
    <xf numFmtId="0" fontId="4" fillId="0" borderId="0" xfId="1" quotePrefix="1" applyFill="1" applyProtection="1"/>
    <xf numFmtId="0" fontId="4" fillId="0" borderId="0" xfId="1" applyFill="1" applyProtection="1">
      <protection locked="0" hidden="1"/>
    </xf>
    <xf numFmtId="0" fontId="15" fillId="0" borderId="28" xfId="1" applyFont="1" applyBorder="1" applyAlignment="1" applyProtection="1"/>
    <xf numFmtId="0" fontId="17" fillId="4" borderId="111" xfId="1" applyFont="1" applyFill="1" applyBorder="1" applyAlignment="1" applyProtection="1">
      <alignment horizontal="left" vertical="center"/>
    </xf>
    <xf numFmtId="0" fontId="17" fillId="4" borderId="37" xfId="1" applyFont="1" applyFill="1" applyBorder="1" applyAlignment="1" applyProtection="1">
      <alignment horizontal="left" vertical="center"/>
    </xf>
    <xf numFmtId="0" fontId="17" fillId="4" borderId="38" xfId="1" applyFont="1" applyFill="1" applyBorder="1" applyAlignment="1" applyProtection="1">
      <alignment horizontal="left" vertical="center"/>
    </xf>
    <xf numFmtId="0" fontId="17" fillId="4" borderId="120" xfId="1" applyFont="1" applyFill="1" applyBorder="1" applyAlignment="1" applyProtection="1">
      <alignment horizontal="left" vertical="center"/>
    </xf>
    <xf numFmtId="0" fontId="17" fillId="4" borderId="28" xfId="1" applyFont="1" applyFill="1" applyBorder="1" applyAlignment="1" applyProtection="1">
      <alignment horizontal="left" vertical="center"/>
    </xf>
    <xf numFmtId="0" fontId="17" fillId="4" borderId="94" xfId="1" applyFont="1" applyFill="1" applyBorder="1" applyAlignment="1" applyProtection="1">
      <alignment horizontal="left" vertical="center"/>
    </xf>
    <xf numFmtId="0" fontId="17" fillId="4" borderId="113" xfId="1" applyFont="1" applyFill="1" applyBorder="1" applyAlignment="1" applyProtection="1">
      <alignment horizontal="left" vertical="center"/>
    </xf>
    <xf numFmtId="0" fontId="17" fillId="4" borderId="0" xfId="1" applyFont="1" applyFill="1" applyBorder="1" applyAlignment="1" applyProtection="1">
      <alignment horizontal="left" vertical="center"/>
    </xf>
    <xf numFmtId="0" fontId="17" fillId="4" borderId="47" xfId="1" applyFont="1" applyFill="1" applyBorder="1" applyAlignment="1" applyProtection="1">
      <alignment horizontal="left" vertical="center"/>
    </xf>
    <xf numFmtId="0" fontId="19" fillId="4" borderId="0" xfId="1" applyFont="1" applyFill="1" applyBorder="1" applyAlignment="1" applyProtection="1">
      <alignment horizontal="left" vertical="center"/>
    </xf>
    <xf numFmtId="0" fontId="19" fillId="4" borderId="0" xfId="1" applyFont="1" applyFill="1" applyBorder="1" applyAlignment="1" applyProtection="1">
      <alignment horizontal="right" vertical="center"/>
    </xf>
    <xf numFmtId="0" fontId="19" fillId="4" borderId="47" xfId="1" applyFont="1" applyFill="1" applyBorder="1" applyAlignment="1" applyProtection="1">
      <alignment horizontal="left" vertical="center"/>
    </xf>
    <xf numFmtId="0" fontId="4" fillId="0" borderId="0" xfId="1" applyFont="1" applyAlignment="1" applyProtection="1">
      <alignment horizontal="center"/>
    </xf>
    <xf numFmtId="0" fontId="25" fillId="0" borderId="0" xfId="1" applyFont="1" applyAlignment="1" applyProtection="1">
      <alignment horizontal="left"/>
    </xf>
    <xf numFmtId="0" fontId="9" fillId="0" borderId="0" xfId="1" applyFont="1" applyAlignment="1" applyProtection="1">
      <alignment horizontal="center"/>
    </xf>
    <xf numFmtId="0" fontId="27" fillId="0" borderId="70" xfId="1" applyFont="1" applyBorder="1" applyAlignment="1" applyProtection="1"/>
    <xf numFmtId="0" fontId="4" fillId="0" borderId="70" xfId="1" applyBorder="1" applyAlignment="1" applyProtection="1"/>
    <xf numFmtId="0" fontId="4" fillId="0" borderId="136" xfId="1" applyBorder="1" applyAlignment="1" applyProtection="1"/>
    <xf numFmtId="0" fontId="29" fillId="0" borderId="153" xfId="1" applyFont="1" applyFill="1" applyBorder="1" applyAlignment="1" applyProtection="1">
      <alignment horizontal="center" vertical="center"/>
      <protection locked="0"/>
    </xf>
    <xf numFmtId="0" fontId="28" fillId="4" borderId="161" xfId="1" applyFont="1" applyFill="1" applyBorder="1" applyAlignment="1" applyProtection="1">
      <alignment horizontal="center"/>
    </xf>
    <xf numFmtId="0" fontId="28" fillId="4" borderId="162" xfId="1" applyFont="1" applyFill="1" applyBorder="1" applyAlignment="1" applyProtection="1">
      <alignment horizontal="center"/>
    </xf>
    <xf numFmtId="0" fontId="9" fillId="0" borderId="0" xfId="1" applyFont="1" applyAlignment="1" applyProtection="1">
      <alignment horizontal="justify"/>
    </xf>
    <xf numFmtId="0" fontId="8" fillId="0" borderId="0" xfId="1" applyFont="1" applyBorder="1" applyAlignment="1" applyProtection="1">
      <alignment horizontal="left"/>
    </xf>
    <xf numFmtId="0" fontId="8" fillId="0" borderId="0" xfId="1" applyFont="1" applyFill="1" applyBorder="1" applyAlignment="1" applyProtection="1">
      <alignment horizontal="left"/>
    </xf>
    <xf numFmtId="180" fontId="9" fillId="0" borderId="0" xfId="3" applyNumberFormat="1" applyFont="1" applyFill="1" applyBorder="1" applyAlignment="1" applyProtection="1">
      <alignment horizontal="right" vertical="center"/>
    </xf>
    <xf numFmtId="0" fontId="9" fillId="0" borderId="0" xfId="4" applyFont="1" applyFill="1" applyBorder="1" applyProtection="1">
      <alignment vertical="center"/>
    </xf>
    <xf numFmtId="180" fontId="9" fillId="0" borderId="0" xfId="3" applyNumberFormat="1" applyFont="1" applyFill="1" applyBorder="1" applyAlignment="1" applyProtection="1">
      <alignment vertical="center"/>
    </xf>
    <xf numFmtId="0" fontId="33" fillId="20" borderId="170" xfId="4" applyFont="1" applyFill="1" applyBorder="1" applyAlignment="1" applyProtection="1">
      <alignment horizontal="center" vertical="center" wrapText="1"/>
    </xf>
    <xf numFmtId="0" fontId="32" fillId="20" borderId="155" xfId="4" applyFont="1" applyFill="1" applyBorder="1" applyAlignment="1" applyProtection="1">
      <alignment horizontal="center" vertical="center"/>
    </xf>
    <xf numFmtId="0" fontId="24" fillId="0" borderId="0" xfId="4" applyFont="1" applyFill="1" applyBorder="1" applyAlignment="1" applyProtection="1">
      <alignment horizontal="center" vertical="center"/>
    </xf>
    <xf numFmtId="0" fontId="30" fillId="0" borderId="0" xfId="4" applyFont="1" applyFill="1" applyAlignment="1" applyProtection="1">
      <alignment horizontal="center" vertical="center"/>
    </xf>
    <xf numFmtId="0" fontId="35" fillId="20" borderId="172" xfId="4" applyFont="1" applyFill="1" applyBorder="1" applyAlignment="1" applyProtection="1">
      <alignment horizontal="left" vertical="center" indent="1"/>
    </xf>
    <xf numFmtId="181" fontId="29" fillId="0" borderId="173" xfId="3" applyNumberFormat="1" applyFont="1" applyFill="1" applyBorder="1" applyAlignment="1" applyProtection="1">
      <alignment horizontal="right" vertical="center"/>
      <protection locked="0"/>
    </xf>
    <xf numFmtId="181" fontId="29" fillId="19" borderId="173" xfId="3" applyNumberFormat="1" applyFont="1" applyFill="1" applyBorder="1" applyAlignment="1" applyProtection="1">
      <alignment horizontal="right" vertical="center"/>
    </xf>
    <xf numFmtId="181" fontId="4" fillId="0" borderId="0" xfId="3" applyNumberFormat="1" applyFont="1" applyFill="1" applyBorder="1" applyAlignment="1" applyProtection="1">
      <alignment horizontal="right" vertical="center"/>
    </xf>
    <xf numFmtId="180" fontId="30" fillId="0" borderId="0" xfId="4" applyNumberFormat="1" applyFont="1" applyFill="1" applyProtection="1">
      <alignment vertical="center"/>
    </xf>
    <xf numFmtId="0" fontId="30" fillId="0" borderId="0" xfId="4" applyFont="1" applyFill="1" applyProtection="1">
      <alignment vertical="center"/>
    </xf>
    <xf numFmtId="0" fontId="35" fillId="20" borderId="175" xfId="4" applyFont="1" applyFill="1" applyBorder="1" applyAlignment="1" applyProtection="1">
      <alignment horizontal="left" vertical="center" wrapText="1" indent="1"/>
    </xf>
    <xf numFmtId="181" fontId="29" fillId="0" borderId="176" xfId="3" applyNumberFormat="1" applyFont="1" applyFill="1" applyBorder="1" applyAlignment="1" applyProtection="1">
      <alignment horizontal="right" vertical="center"/>
      <protection locked="0"/>
    </xf>
    <xf numFmtId="181" fontId="29" fillId="0" borderId="177" xfId="3" applyNumberFormat="1" applyFont="1" applyFill="1" applyBorder="1" applyAlignment="1" applyProtection="1">
      <alignment horizontal="right" vertical="center"/>
      <protection locked="0"/>
    </xf>
    <xf numFmtId="181" fontId="29" fillId="19" borderId="177" xfId="3" applyNumberFormat="1" applyFont="1" applyFill="1" applyBorder="1" applyAlignment="1" applyProtection="1">
      <alignment horizontal="right" vertical="center"/>
    </xf>
    <xf numFmtId="0" fontId="35" fillId="20" borderId="139" xfId="4" applyFont="1" applyFill="1" applyBorder="1" applyAlignment="1" applyProtection="1">
      <alignment horizontal="left" vertical="center" indent="1"/>
    </xf>
    <xf numFmtId="181" fontId="37" fillId="19" borderId="178" xfId="3" applyNumberFormat="1" applyFont="1" applyFill="1" applyBorder="1" applyAlignment="1" applyProtection="1">
      <alignment vertical="center"/>
    </xf>
    <xf numFmtId="181" fontId="37" fillId="19" borderId="178" xfId="3" applyNumberFormat="1" applyFont="1" applyFill="1" applyBorder="1" applyAlignment="1" applyProtection="1">
      <alignment horizontal="right" vertical="center"/>
    </xf>
    <xf numFmtId="181" fontId="23" fillId="0" borderId="0" xfId="3" applyNumberFormat="1" applyFont="1" applyFill="1" applyBorder="1" applyAlignment="1" applyProtection="1">
      <alignment horizontal="right" vertical="center"/>
    </xf>
    <xf numFmtId="0" fontId="35" fillId="20" borderId="89" xfId="4" applyFont="1" applyFill="1" applyBorder="1" applyAlignment="1" applyProtection="1">
      <alignment horizontal="left" vertical="center" wrapText="1" indent="1"/>
    </xf>
    <xf numFmtId="181" fontId="29" fillId="19" borderId="176" xfId="3" applyNumberFormat="1" applyFont="1" applyFill="1" applyBorder="1" applyAlignment="1" applyProtection="1">
      <alignment vertical="center"/>
    </xf>
    <xf numFmtId="181" fontId="29" fillId="19" borderId="176" xfId="3" applyNumberFormat="1" applyFont="1" applyFill="1" applyBorder="1" applyAlignment="1" applyProtection="1">
      <alignment horizontal="right" vertical="center"/>
    </xf>
    <xf numFmtId="0" fontId="30" fillId="0" borderId="0" xfId="4" applyFont="1" applyFill="1" applyAlignment="1" applyProtection="1">
      <alignment horizontal="left" vertical="center"/>
    </xf>
    <xf numFmtId="181" fontId="29" fillId="19" borderId="177" xfId="3" applyNumberFormat="1" applyFont="1" applyFill="1" applyBorder="1" applyAlignment="1" applyProtection="1">
      <alignment vertical="center"/>
    </xf>
    <xf numFmtId="0" fontId="4" fillId="0" borderId="0" xfId="1" applyBorder="1" applyProtection="1"/>
    <xf numFmtId="0" fontId="30" fillId="0" borderId="0" xfId="4" applyFont="1" applyFill="1" applyBorder="1" applyProtection="1">
      <alignment vertical="center"/>
    </xf>
    <xf numFmtId="0" fontId="4" fillId="0" borderId="0" xfId="1" applyFill="1" applyBorder="1" applyAlignment="1" applyProtection="1"/>
    <xf numFmtId="0" fontId="4" fillId="0" borderId="0" xfId="1" applyFill="1" applyBorder="1" applyProtection="1"/>
    <xf numFmtId="0" fontId="35" fillId="20" borderId="91" xfId="4" applyFont="1" applyFill="1" applyBorder="1" applyAlignment="1" applyProtection="1">
      <alignment horizontal="left" vertical="center" wrapText="1" indent="1"/>
    </xf>
    <xf numFmtId="181" fontId="29" fillId="19" borderId="181" xfId="3" applyNumberFormat="1" applyFont="1" applyFill="1" applyBorder="1" applyAlignment="1" applyProtection="1">
      <alignment vertical="center"/>
    </xf>
    <xf numFmtId="181" fontId="29" fillId="19" borderId="181" xfId="3" applyNumberFormat="1" applyFont="1" applyFill="1" applyBorder="1" applyAlignment="1" applyProtection="1">
      <alignment horizontal="right" vertical="center"/>
    </xf>
    <xf numFmtId="0" fontId="35" fillId="20" borderId="139" xfId="4" applyFont="1" applyFill="1" applyBorder="1" applyAlignment="1" applyProtection="1">
      <alignment horizontal="left" vertical="center" wrapText="1" indent="1"/>
    </xf>
    <xf numFmtId="180" fontId="38" fillId="0" borderId="0" xfId="4" applyNumberFormat="1" applyFont="1" applyFill="1" applyBorder="1" applyAlignment="1" applyProtection="1">
      <alignment horizontal="center" vertical="center"/>
    </xf>
    <xf numFmtId="0" fontId="39" fillId="0" borderId="0" xfId="4" applyFont="1" applyFill="1" applyProtection="1">
      <alignment vertical="center"/>
    </xf>
    <xf numFmtId="178" fontId="4" fillId="0" borderId="0" xfId="5" applyNumberFormat="1" applyFont="1" applyFill="1" applyBorder="1" applyAlignment="1" applyProtection="1">
      <alignment horizontal="center" vertical="center"/>
    </xf>
    <xf numFmtId="0" fontId="42" fillId="0" borderId="0" xfId="4" applyFont="1" applyFill="1" applyBorder="1" applyAlignment="1" applyProtection="1">
      <alignment horizontal="left" vertical="center"/>
    </xf>
    <xf numFmtId="0" fontId="30" fillId="0" borderId="0" xfId="4" applyFont="1" applyFill="1" applyBorder="1" applyAlignment="1" applyProtection="1">
      <alignment horizontal="left" vertical="center" indent="2"/>
    </xf>
    <xf numFmtId="181" fontId="9" fillId="0" borderId="0" xfId="3" applyNumberFormat="1" applyFont="1" applyFill="1" applyBorder="1" applyAlignment="1" applyProtection="1">
      <alignment vertical="center"/>
    </xf>
    <xf numFmtId="181" fontId="9" fillId="0" borderId="0" xfId="3" applyNumberFormat="1" applyFont="1" applyFill="1" applyBorder="1" applyAlignment="1" applyProtection="1">
      <alignment horizontal="right" vertical="center"/>
    </xf>
    <xf numFmtId="0" fontId="30" fillId="0" borderId="0" xfId="4" applyFont="1" applyFill="1" applyBorder="1" applyAlignment="1" applyProtection="1">
      <alignment horizontal="left" vertical="center" indent="1"/>
    </xf>
    <xf numFmtId="0" fontId="9" fillId="0" borderId="0" xfId="4" applyFont="1" applyFill="1" applyBorder="1" applyAlignment="1" applyProtection="1">
      <alignment horizontal="center" vertical="center" textRotation="255"/>
    </xf>
    <xf numFmtId="0" fontId="9" fillId="0" borderId="0" xfId="4" applyFont="1" applyFill="1" applyBorder="1" applyAlignment="1" applyProtection="1">
      <alignment horizontal="center" vertical="center"/>
    </xf>
    <xf numFmtId="10" fontId="9" fillId="0" borderId="0" xfId="5" applyNumberFormat="1" applyFont="1" applyFill="1" applyBorder="1" applyAlignment="1" applyProtection="1">
      <alignment horizontal="center" vertical="center"/>
    </xf>
    <xf numFmtId="0" fontId="4" fillId="0" borderId="0" xfId="1" applyFont="1" applyProtection="1">
      <protection locked="0"/>
    </xf>
    <xf numFmtId="0" fontId="6"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center" vertical="center" shrinkToFit="1"/>
    </xf>
    <xf numFmtId="0" fontId="30" fillId="0" borderId="0" xfId="4" applyFont="1" applyBorder="1" applyProtection="1">
      <alignment vertical="center"/>
      <protection locked="0"/>
    </xf>
    <xf numFmtId="0" fontId="43" fillId="0" borderId="0" xfId="4" applyFont="1" applyBorder="1" applyAlignment="1" applyProtection="1">
      <alignment horizontal="left" vertical="center"/>
    </xf>
    <xf numFmtId="0" fontId="30" fillId="0" borderId="0" xfId="4" applyFont="1" applyBorder="1" applyProtection="1">
      <alignment vertical="center"/>
    </xf>
    <xf numFmtId="0" fontId="9" fillId="0" borderId="0" xfId="4" applyFont="1" applyBorder="1" applyAlignment="1" applyProtection="1">
      <alignment vertical="center"/>
      <protection locked="0"/>
    </xf>
    <xf numFmtId="0" fontId="36" fillId="20" borderId="178" xfId="4" applyFont="1" applyFill="1" applyBorder="1" applyAlignment="1" applyProtection="1">
      <alignment horizontal="center" vertical="center"/>
    </xf>
    <xf numFmtId="0" fontId="36" fillId="20" borderId="184" xfId="4" applyFont="1" applyFill="1" applyBorder="1" applyAlignment="1" applyProtection="1">
      <alignment horizontal="center" vertical="center"/>
    </xf>
    <xf numFmtId="180" fontId="36" fillId="20" borderId="178" xfId="3" applyNumberFormat="1" applyFont="1" applyFill="1" applyBorder="1" applyAlignment="1" applyProtection="1">
      <alignment horizontal="center" vertical="center"/>
    </xf>
    <xf numFmtId="180" fontId="6" fillId="21" borderId="183" xfId="3" applyNumberFormat="1" applyFont="1" applyFill="1" applyBorder="1" applyAlignment="1" applyProtection="1">
      <alignment vertical="center"/>
      <protection locked="0"/>
    </xf>
    <xf numFmtId="0" fontId="9" fillId="0" borderId="0" xfId="4" applyFont="1" applyBorder="1" applyProtection="1">
      <alignment vertical="center"/>
      <protection locked="0"/>
    </xf>
    <xf numFmtId="180" fontId="6" fillId="21" borderId="183" xfId="3" applyNumberFormat="1" applyFont="1" applyFill="1" applyBorder="1" applyAlignment="1" applyProtection="1">
      <alignment vertical="center"/>
    </xf>
    <xf numFmtId="182" fontId="4" fillId="0" borderId="185" xfId="3" applyNumberFormat="1" applyFont="1" applyFill="1" applyBorder="1" applyAlignment="1" applyProtection="1">
      <alignment horizontal="right" vertical="center" indent="1"/>
      <protection locked="0"/>
    </xf>
    <xf numFmtId="182" fontId="4" fillId="0" borderId="177" xfId="3" applyNumberFormat="1" applyFont="1" applyFill="1" applyBorder="1" applyAlignment="1" applyProtection="1">
      <alignment horizontal="right" vertical="center" indent="1"/>
      <protection locked="0"/>
    </xf>
    <xf numFmtId="0" fontId="4" fillId="0" borderId="84" xfId="3" applyNumberFormat="1" applyFont="1" applyFill="1" applyBorder="1" applyAlignment="1" applyProtection="1">
      <alignment vertical="center" shrinkToFit="1"/>
      <protection locked="0"/>
    </xf>
    <xf numFmtId="182" fontId="4" fillId="0" borderId="186" xfId="3" applyNumberFormat="1" applyFont="1" applyFill="1" applyBorder="1" applyAlignment="1" applyProtection="1">
      <alignment horizontal="right" vertical="center" indent="1"/>
      <protection locked="0"/>
    </xf>
    <xf numFmtId="0" fontId="4" fillId="0" borderId="86" xfId="3" applyNumberFormat="1" applyFont="1" applyFill="1" applyBorder="1" applyAlignment="1" applyProtection="1">
      <alignment vertical="center" shrinkToFit="1"/>
      <protection locked="0"/>
    </xf>
    <xf numFmtId="180" fontId="4" fillId="21" borderId="133" xfId="3" applyNumberFormat="1" applyFont="1" applyFill="1" applyBorder="1" applyAlignment="1" applyProtection="1">
      <alignment vertical="center"/>
      <protection locked="0"/>
    </xf>
    <xf numFmtId="0" fontId="4" fillId="4" borderId="133" xfId="4" applyFont="1" applyFill="1" applyBorder="1" applyAlignment="1" applyProtection="1">
      <alignment horizontal="right" vertical="center" shrinkToFit="1"/>
    </xf>
    <xf numFmtId="182" fontId="23" fillId="19" borderId="187" xfId="4" applyNumberFormat="1" applyFont="1" applyFill="1" applyBorder="1" applyAlignment="1" applyProtection="1">
      <alignment horizontal="right" vertical="center" indent="1"/>
    </xf>
    <xf numFmtId="0" fontId="44" fillId="4" borderId="133" xfId="4" applyFont="1" applyFill="1" applyBorder="1" applyAlignment="1" applyProtection="1">
      <alignment horizontal="right" vertical="center"/>
    </xf>
    <xf numFmtId="182" fontId="45" fillId="19" borderId="187" xfId="4" applyNumberFormat="1" applyFont="1" applyFill="1" applyBorder="1" applyAlignment="1" applyProtection="1">
      <alignment horizontal="right" vertical="center" indent="1"/>
    </xf>
    <xf numFmtId="0" fontId="9" fillId="0" borderId="0" xfId="4" applyFont="1" applyBorder="1" applyAlignment="1" applyProtection="1">
      <alignment horizontal="center" vertical="center"/>
      <protection locked="0"/>
    </xf>
    <xf numFmtId="0" fontId="22" fillId="0" borderId="0" xfId="4" applyFont="1" applyBorder="1" applyProtection="1">
      <alignment vertical="center"/>
      <protection locked="0"/>
    </xf>
    <xf numFmtId="0" fontId="4" fillId="0" borderId="79" xfId="3" applyNumberFormat="1" applyFont="1" applyFill="1" applyBorder="1" applyAlignment="1" applyProtection="1">
      <alignment vertical="center" shrinkToFit="1"/>
      <protection locked="0"/>
    </xf>
    <xf numFmtId="180" fontId="4" fillId="21" borderId="133" xfId="3" applyNumberFormat="1" applyFont="1" applyFill="1" applyBorder="1" applyAlignment="1" applyProtection="1">
      <alignment vertical="center"/>
    </xf>
    <xf numFmtId="0" fontId="4" fillId="4" borderId="133" xfId="4" applyFont="1" applyFill="1" applyBorder="1" applyAlignment="1" applyProtection="1">
      <alignment horizontal="right" vertical="center"/>
    </xf>
    <xf numFmtId="182" fontId="4" fillId="21" borderId="187" xfId="3" applyNumberFormat="1" applyFont="1" applyFill="1" applyBorder="1" applyAlignment="1" applyProtection="1">
      <alignment horizontal="right" vertical="center" indent="1"/>
      <protection locked="0"/>
    </xf>
    <xf numFmtId="182" fontId="4" fillId="0" borderId="181" xfId="3" applyNumberFormat="1" applyFont="1" applyFill="1" applyBorder="1" applyAlignment="1" applyProtection="1">
      <alignment horizontal="right" vertical="center" indent="1"/>
      <protection locked="0"/>
    </xf>
    <xf numFmtId="182" fontId="22" fillId="19" borderId="187" xfId="4" applyNumberFormat="1" applyFont="1" applyFill="1" applyBorder="1" applyAlignment="1" applyProtection="1">
      <alignment horizontal="right" vertical="center" indent="1"/>
    </xf>
    <xf numFmtId="180" fontId="9" fillId="0" borderId="0" xfId="3" applyNumberFormat="1" applyFont="1" applyBorder="1" applyAlignment="1" applyProtection="1">
      <alignment vertical="center"/>
      <protection locked="0"/>
    </xf>
    <xf numFmtId="0" fontId="9" fillId="0" borderId="0" xfId="4" applyFont="1" applyBorder="1" applyAlignment="1" applyProtection="1">
      <alignment vertical="center"/>
    </xf>
    <xf numFmtId="0" fontId="4" fillId="0" borderId="188" xfId="3" applyNumberFormat="1" applyFont="1" applyFill="1" applyBorder="1" applyAlignment="1" applyProtection="1">
      <alignment vertical="center" shrinkToFit="1"/>
      <protection locked="0"/>
    </xf>
    <xf numFmtId="0" fontId="6" fillId="0" borderId="1" xfId="0" applyNumberFormat="1" applyFont="1" applyBorder="1" applyAlignment="1">
      <alignment horizontal="center" vertical="center" wrapText="1"/>
    </xf>
    <xf numFmtId="0" fontId="6" fillId="0" borderId="0" xfId="0" applyNumberFormat="1"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31" xfId="0" applyNumberFormat="1" applyFont="1" applyFill="1" applyBorder="1" applyAlignment="1">
      <alignment horizontal="center" vertical="center" wrapText="1"/>
    </xf>
    <xf numFmtId="0" fontId="6" fillId="0" borderId="13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NumberFormat="1" applyFont="1" applyFill="1" applyBorder="1" applyAlignment="1">
      <alignment vertical="center" wrapText="1"/>
    </xf>
    <xf numFmtId="0" fontId="6" fillId="2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6" fillId="0" borderId="131" xfId="4" applyNumberFormat="1" applyFont="1" applyFill="1" applyBorder="1" applyAlignment="1" applyProtection="1">
      <alignment horizontal="center" vertical="center" wrapText="1"/>
      <protection locked="0"/>
    </xf>
    <xf numFmtId="0" fontId="0" fillId="0" borderId="191" xfId="0" applyBorder="1" applyAlignment="1">
      <alignment vertical="center"/>
    </xf>
    <xf numFmtId="0" fontId="58" fillId="7" borderId="63" xfId="1" applyFont="1" applyFill="1" applyBorder="1" applyAlignment="1" applyProtection="1">
      <alignment horizontal="center" vertical="center"/>
    </xf>
    <xf numFmtId="176" fontId="58" fillId="7" borderId="52" xfId="1" applyNumberFormat="1" applyFont="1" applyFill="1" applyBorder="1" applyAlignment="1" applyProtection="1">
      <alignment horizontal="center" vertical="center"/>
    </xf>
    <xf numFmtId="0" fontId="58" fillId="7" borderId="64" xfId="1" applyFont="1" applyFill="1" applyBorder="1" applyAlignment="1" applyProtection="1">
      <alignment horizontal="center" vertical="center"/>
    </xf>
    <xf numFmtId="49" fontId="55" fillId="9" borderId="72" xfId="1" applyNumberFormat="1" applyFont="1" applyFill="1" applyBorder="1" applyAlignment="1" applyProtection="1">
      <alignment horizontal="center" vertical="center" shrinkToFit="1"/>
      <protection locked="0"/>
    </xf>
    <xf numFmtId="176" fontId="58" fillId="7" borderId="73" xfId="1" applyNumberFormat="1" applyFont="1" applyFill="1" applyBorder="1" applyAlignment="1" applyProtection="1">
      <alignment horizontal="center" vertical="center"/>
    </xf>
    <xf numFmtId="49" fontId="55" fillId="9" borderId="74" xfId="1" applyNumberFormat="1" applyFont="1" applyFill="1" applyBorder="1" applyAlignment="1" applyProtection="1">
      <alignment horizontal="center" vertical="center" shrinkToFit="1"/>
      <protection locked="0"/>
    </xf>
    <xf numFmtId="0" fontId="58" fillId="7" borderId="101" xfId="1" applyFont="1" applyFill="1" applyBorder="1" applyAlignment="1" applyProtection="1">
      <alignment horizontal="center" vertical="center"/>
    </xf>
    <xf numFmtId="176" fontId="58" fillId="7" borderId="88" xfId="1" applyNumberFormat="1" applyFont="1" applyFill="1" applyBorder="1" applyAlignment="1" applyProtection="1">
      <alignment horizontal="center" vertical="center"/>
    </xf>
    <xf numFmtId="0" fontId="58" fillId="7" borderId="88" xfId="1" applyFont="1" applyFill="1" applyBorder="1" applyAlignment="1" applyProtection="1">
      <alignment horizontal="center" vertical="center"/>
    </xf>
    <xf numFmtId="176" fontId="58" fillId="7" borderId="74" xfId="1" applyNumberFormat="1" applyFont="1" applyFill="1" applyBorder="1" applyAlignment="1" applyProtection="1">
      <alignment horizontal="center" vertical="center"/>
    </xf>
    <xf numFmtId="0" fontId="55" fillId="7" borderId="59" xfId="1" applyFont="1" applyFill="1" applyBorder="1" applyAlignment="1" applyProtection="1">
      <alignment horizontal="center" vertical="center" shrinkToFit="1"/>
    </xf>
    <xf numFmtId="0" fontId="55" fillId="7" borderId="106" xfId="1" applyFont="1" applyFill="1" applyBorder="1" applyAlignment="1" applyProtection="1">
      <alignment horizontal="center"/>
    </xf>
    <xf numFmtId="0" fontId="55" fillId="7" borderId="106" xfId="1" applyFont="1" applyFill="1" applyBorder="1" applyAlignment="1" applyProtection="1">
      <alignment horizontal="center" vertical="center"/>
    </xf>
    <xf numFmtId="49" fontId="58" fillId="7" borderId="88" xfId="1" applyNumberFormat="1" applyFont="1" applyFill="1" applyBorder="1" applyAlignment="1" applyProtection="1">
      <alignment horizontal="center" vertical="center"/>
    </xf>
    <xf numFmtId="49" fontId="58" fillId="7" borderId="108" xfId="1" applyNumberFormat="1" applyFont="1" applyFill="1" applyBorder="1" applyAlignment="1" applyProtection="1">
      <alignment horizontal="center" vertical="center"/>
    </xf>
    <xf numFmtId="0" fontId="58" fillId="11" borderId="119" xfId="1" applyFont="1" applyFill="1" applyBorder="1" applyAlignment="1" applyProtection="1">
      <alignment horizontal="center"/>
    </xf>
    <xf numFmtId="0" fontId="58" fillId="11" borderId="119" xfId="1" applyFont="1" applyFill="1" applyBorder="1" applyAlignment="1" applyProtection="1">
      <alignment horizontal="center" vertical="center"/>
    </xf>
    <xf numFmtId="49" fontId="58" fillId="11" borderId="108" xfId="1" applyNumberFormat="1" applyFont="1" applyFill="1" applyBorder="1" applyAlignment="1" applyProtection="1">
      <alignment horizontal="center" vertical="center"/>
    </xf>
    <xf numFmtId="0" fontId="58" fillId="11" borderId="39" xfId="1" applyFont="1" applyFill="1" applyBorder="1" applyAlignment="1" applyProtection="1">
      <alignment horizontal="left" vertical="center"/>
    </xf>
    <xf numFmtId="0" fontId="58" fillId="11" borderId="37" xfId="1" applyFont="1" applyFill="1" applyBorder="1" applyAlignment="1" applyProtection="1">
      <alignment vertical="center"/>
    </xf>
    <xf numFmtId="0" fontId="55" fillId="11" borderId="0" xfId="1" applyFont="1" applyFill="1" applyBorder="1" applyProtection="1"/>
    <xf numFmtId="0" fontId="55" fillId="10" borderId="0" xfId="1" applyFont="1" applyFill="1" applyBorder="1" applyProtection="1"/>
    <xf numFmtId="0" fontId="58" fillId="11" borderId="77" xfId="1" applyFont="1" applyFill="1" applyBorder="1" applyAlignment="1" applyProtection="1">
      <alignment horizontal="left" vertical="center"/>
    </xf>
    <xf numFmtId="0" fontId="58" fillId="11" borderId="66" xfId="1" applyFont="1" applyFill="1" applyBorder="1" applyAlignment="1" applyProtection="1">
      <alignment vertical="center"/>
    </xf>
    <xf numFmtId="0" fontId="61" fillId="11" borderId="66" xfId="1" applyFont="1" applyFill="1" applyBorder="1" applyAlignment="1" applyProtection="1">
      <alignment vertical="center" wrapText="1"/>
    </xf>
    <xf numFmtId="0" fontId="61" fillId="11" borderId="68" xfId="1" applyFont="1" applyFill="1" applyBorder="1" applyAlignment="1" applyProtection="1">
      <alignment vertical="center" wrapText="1"/>
    </xf>
    <xf numFmtId="0" fontId="58" fillId="11" borderId="48" xfId="1" applyFont="1" applyFill="1" applyBorder="1" applyAlignment="1" applyProtection="1">
      <alignment horizontal="left" vertical="center"/>
    </xf>
    <xf numFmtId="0" fontId="58" fillId="11" borderId="0" xfId="1" applyFont="1" applyFill="1" applyBorder="1" applyAlignment="1" applyProtection="1">
      <alignment vertical="center"/>
    </xf>
    <xf numFmtId="0" fontId="14" fillId="12" borderId="0" xfId="1" applyFont="1" applyFill="1" applyBorder="1" applyAlignment="1" applyProtection="1"/>
    <xf numFmtId="0" fontId="58" fillId="11" borderId="95" xfId="1" applyFont="1" applyFill="1" applyBorder="1" applyAlignment="1" applyProtection="1">
      <alignment horizontal="left" vertical="center"/>
    </xf>
    <xf numFmtId="0" fontId="58" fillId="11" borderId="28" xfId="1" applyFont="1" applyFill="1" applyBorder="1" applyAlignment="1" applyProtection="1">
      <alignment vertical="center"/>
    </xf>
    <xf numFmtId="0" fontId="61" fillId="11" borderId="28" xfId="1" applyFont="1" applyFill="1" applyBorder="1" applyAlignment="1" applyProtection="1">
      <alignment vertical="center" wrapText="1"/>
    </xf>
    <xf numFmtId="0" fontId="61" fillId="11" borderId="96" xfId="1" applyFont="1" applyFill="1" applyBorder="1" applyAlignment="1" applyProtection="1">
      <alignment vertical="center" wrapText="1"/>
    </xf>
    <xf numFmtId="0" fontId="62" fillId="11" borderId="37" xfId="1" applyFont="1" applyFill="1" applyBorder="1" applyAlignment="1" applyProtection="1">
      <alignment vertical="center" wrapText="1"/>
    </xf>
    <xf numFmtId="0" fontId="19" fillId="11" borderId="0" xfId="1" applyFont="1" applyFill="1" applyBorder="1" applyProtection="1"/>
    <xf numFmtId="177" fontId="19" fillId="11" borderId="0" xfId="1" applyNumberFormat="1" applyFont="1" applyFill="1" applyBorder="1" applyAlignment="1" applyProtection="1">
      <alignment horizontal="center" vertical="center"/>
    </xf>
    <xf numFmtId="177" fontId="55" fillId="11" borderId="0" xfId="1" applyNumberFormat="1" applyFont="1" applyFill="1" applyBorder="1" applyAlignment="1" applyProtection="1">
      <alignment horizontal="center" vertical="center"/>
    </xf>
    <xf numFmtId="0" fontId="19" fillId="11" borderId="0" xfId="1" applyFont="1" applyFill="1" applyBorder="1" applyAlignment="1" applyProtection="1">
      <alignment horizontal="center" vertical="center"/>
    </xf>
    <xf numFmtId="0" fontId="55" fillId="10" borderId="0" xfId="1" applyFont="1" applyFill="1" applyBorder="1" applyAlignment="1" applyProtection="1">
      <alignment vertical="center"/>
    </xf>
    <xf numFmtId="0" fontId="58" fillId="11" borderId="96" xfId="1" applyFont="1" applyFill="1" applyBorder="1" applyAlignment="1" applyProtection="1">
      <alignment vertical="center"/>
    </xf>
    <xf numFmtId="0" fontId="61" fillId="11" borderId="37" xfId="1" applyFont="1" applyFill="1" applyBorder="1" applyAlignment="1" applyProtection="1">
      <alignment vertical="center"/>
    </xf>
    <xf numFmtId="0" fontId="61" fillId="11" borderId="37" xfId="1" applyFont="1" applyFill="1" applyBorder="1" applyAlignment="1" applyProtection="1">
      <alignment vertical="center" wrapText="1"/>
    </xf>
    <xf numFmtId="0" fontId="61" fillId="11" borderId="97" xfId="1" applyFont="1" applyFill="1" applyBorder="1" applyAlignment="1" applyProtection="1">
      <alignment vertical="center" wrapText="1"/>
    </xf>
    <xf numFmtId="0" fontId="61" fillId="11" borderId="55" xfId="1" applyFont="1" applyFill="1" applyBorder="1" applyAlignment="1" applyProtection="1">
      <alignment vertical="center" wrapText="1"/>
    </xf>
    <xf numFmtId="0" fontId="61" fillId="11" borderId="28" xfId="1" applyFont="1" applyFill="1" applyBorder="1" applyAlignment="1" applyProtection="1">
      <alignment vertical="center"/>
    </xf>
    <xf numFmtId="0" fontId="58" fillId="11" borderId="97" xfId="1" applyFont="1" applyFill="1" applyBorder="1" applyAlignment="1" applyProtection="1">
      <alignment vertical="center"/>
    </xf>
    <xf numFmtId="0" fontId="55" fillId="11" borderId="48" xfId="1" applyFont="1" applyFill="1" applyBorder="1" applyAlignment="1" applyProtection="1">
      <alignment horizontal="center" vertical="center"/>
    </xf>
    <xf numFmtId="0" fontId="58" fillId="11" borderId="68" xfId="1" applyFont="1" applyFill="1" applyBorder="1" applyAlignment="1" applyProtection="1">
      <alignment vertical="center"/>
    </xf>
    <xf numFmtId="0" fontId="58" fillId="11" borderId="55" xfId="1" applyFont="1" applyFill="1" applyBorder="1" applyAlignment="1" applyProtection="1">
      <alignment vertical="center"/>
    </xf>
    <xf numFmtId="0" fontId="55" fillId="16" borderId="145" xfId="1" applyFont="1" applyFill="1" applyBorder="1" applyAlignment="1" applyProtection="1">
      <alignment horizontal="center" vertical="center" shrinkToFit="1"/>
    </xf>
    <xf numFmtId="0" fontId="55" fillId="16" borderId="145" xfId="1" applyFont="1" applyFill="1" applyBorder="1" applyAlignment="1" applyProtection="1">
      <alignment vertical="center" shrinkToFit="1"/>
    </xf>
    <xf numFmtId="0" fontId="55" fillId="16" borderId="155" xfId="1" applyFont="1" applyFill="1" applyBorder="1" applyAlignment="1" applyProtection="1">
      <alignment horizontal="center" vertical="center" shrinkToFit="1"/>
    </xf>
    <xf numFmtId="0" fontId="67" fillId="16" borderId="159" xfId="1" applyFont="1" applyFill="1" applyBorder="1" applyAlignment="1" applyProtection="1">
      <alignment horizontal="center" vertical="center" shrinkToFit="1"/>
    </xf>
    <xf numFmtId="0" fontId="55" fillId="16" borderId="160" xfId="1" applyFont="1" applyFill="1" applyBorder="1" applyAlignment="1" applyProtection="1">
      <alignment horizontal="center" vertical="center" shrinkToFit="1"/>
    </xf>
    <xf numFmtId="0" fontId="55" fillId="16" borderId="152" xfId="1" applyFont="1" applyFill="1" applyBorder="1" applyAlignment="1" applyProtection="1">
      <alignment horizontal="center" vertical="center" shrinkToFit="1"/>
    </xf>
    <xf numFmtId="0" fontId="55" fillId="16" borderId="159" xfId="1" applyFont="1" applyFill="1" applyBorder="1" applyAlignment="1" applyProtection="1">
      <alignment horizontal="center" vertical="center" shrinkToFit="1"/>
    </xf>
    <xf numFmtId="0" fontId="68" fillId="0" borderId="79" xfId="3" applyNumberFormat="1" applyFont="1" applyFill="1" applyBorder="1" applyAlignment="1" applyProtection="1">
      <alignment vertical="center" shrinkToFit="1"/>
      <protection locked="0"/>
    </xf>
    <xf numFmtId="0" fontId="68" fillId="0" borderId="84" xfId="3" applyNumberFormat="1" applyFont="1" applyFill="1" applyBorder="1" applyAlignment="1" applyProtection="1">
      <alignment vertical="center" shrinkToFit="1"/>
      <protection locked="0"/>
    </xf>
    <xf numFmtId="182" fontId="68" fillId="0" borderId="177" xfId="3" applyNumberFormat="1" applyFont="1" applyFill="1" applyBorder="1" applyAlignment="1" applyProtection="1">
      <alignment horizontal="right" vertical="center" indent="1"/>
      <protection locked="0"/>
    </xf>
    <xf numFmtId="0" fontId="68" fillId="0" borderId="188" xfId="3" applyNumberFormat="1" applyFont="1" applyFill="1" applyBorder="1" applyAlignment="1" applyProtection="1">
      <alignment vertical="center" shrinkToFit="1"/>
      <protection locked="0"/>
    </xf>
    <xf numFmtId="182" fontId="68" fillId="0" borderId="181" xfId="3" applyNumberFormat="1" applyFont="1" applyFill="1" applyBorder="1" applyAlignment="1" applyProtection="1">
      <alignment horizontal="right" vertical="center" indent="1"/>
      <protection locked="0"/>
    </xf>
    <xf numFmtId="0" fontId="68" fillId="4" borderId="133" xfId="4" applyFont="1" applyFill="1" applyBorder="1" applyAlignment="1" applyProtection="1">
      <alignment horizontal="right" vertical="center"/>
    </xf>
    <xf numFmtId="0" fontId="21" fillId="0" borderId="0" xfId="0" applyFont="1" applyProtection="1">
      <alignment vertical="center"/>
      <protection locked="0"/>
    </xf>
    <xf numFmtId="0" fontId="2" fillId="3" borderId="0" xfId="0" applyFont="1" applyFill="1" applyBorder="1" applyAlignment="1" applyProtection="1">
      <alignment horizontal="center" vertical="center" textRotation="255"/>
      <protection locked="0"/>
    </xf>
    <xf numFmtId="0" fontId="2" fillId="0" borderId="0" xfId="0" applyFont="1" applyBorder="1" applyAlignment="1" applyProtection="1">
      <alignment vertical="center"/>
      <protection locked="0"/>
    </xf>
    <xf numFmtId="0" fontId="0" fillId="0" borderId="0" xfId="0" applyProtection="1">
      <alignment vertical="center"/>
      <protection locked="0"/>
    </xf>
    <xf numFmtId="0" fontId="2" fillId="3" borderId="207" xfId="0" applyFont="1" applyFill="1" applyBorder="1" applyAlignment="1" applyProtection="1">
      <alignment horizontal="center" vertical="center" textRotation="255"/>
      <protection locked="0"/>
    </xf>
    <xf numFmtId="0" fontId="2" fillId="0" borderId="0" xfId="0" applyFont="1" applyBorder="1" applyAlignment="1" applyProtection="1">
      <alignment vertical="center" wrapText="1"/>
      <protection locked="0"/>
    </xf>
    <xf numFmtId="0" fontId="2" fillId="3" borderId="200" xfId="0" applyFont="1" applyFill="1" applyBorder="1" applyAlignment="1" applyProtection="1">
      <alignment horizontal="center" vertical="center" textRotation="255" wrapText="1"/>
      <protection locked="0"/>
    </xf>
    <xf numFmtId="0" fontId="0" fillId="0" borderId="0" xfId="0" applyProtection="1">
      <alignment vertical="center"/>
    </xf>
    <xf numFmtId="0" fontId="21" fillId="0" borderId="0" xfId="0" applyFont="1" applyProtection="1">
      <alignment vertical="center"/>
    </xf>
    <xf numFmtId="0" fontId="2" fillId="3" borderId="0" xfId="0" applyFont="1" applyFill="1" applyBorder="1" applyAlignment="1" applyProtection="1">
      <alignment horizontal="center" vertical="center" textRotation="255"/>
    </xf>
    <xf numFmtId="0" fontId="2" fillId="0" borderId="0" xfId="0" applyFont="1" applyBorder="1" applyAlignment="1" applyProtection="1">
      <alignment vertical="center" wrapText="1"/>
    </xf>
    <xf numFmtId="0" fontId="2" fillId="0" borderId="0" xfId="0" applyFont="1" applyBorder="1" applyAlignment="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vertical="center" wrapText="1"/>
    </xf>
    <xf numFmtId="0" fontId="21" fillId="23" borderId="0" xfId="0" applyFont="1" applyFill="1" applyProtection="1">
      <alignment vertical="center"/>
    </xf>
    <xf numFmtId="0" fontId="2" fillId="23" borderId="0" xfId="0" applyFont="1" applyFill="1" applyProtection="1">
      <alignment vertical="center"/>
    </xf>
    <xf numFmtId="0" fontId="2" fillId="23" borderId="0" xfId="0" applyFont="1" applyFill="1" applyAlignment="1" applyProtection="1">
      <alignment vertical="center"/>
    </xf>
    <xf numFmtId="0" fontId="2" fillId="23" borderId="0" xfId="0" applyFont="1" applyFill="1" applyAlignment="1" applyProtection="1">
      <alignment vertical="center" wrapText="1"/>
    </xf>
    <xf numFmtId="0" fontId="2" fillId="24" borderId="0" xfId="0" applyFont="1" applyFill="1" applyProtection="1">
      <alignment vertical="center"/>
    </xf>
    <xf numFmtId="0" fontId="2" fillId="25" borderId="0" xfId="0" applyFont="1" applyFill="1" applyProtection="1">
      <alignment vertical="center"/>
    </xf>
    <xf numFmtId="0" fontId="2" fillId="25" borderId="0" xfId="0" applyFont="1" applyFill="1" applyAlignment="1" applyProtection="1">
      <alignment vertical="center"/>
    </xf>
    <xf numFmtId="0" fontId="2" fillId="25" borderId="0" xfId="0" applyFont="1" applyFill="1" applyAlignment="1" applyProtection="1">
      <alignment vertical="center" wrapText="1"/>
    </xf>
    <xf numFmtId="0" fontId="2" fillId="25" borderId="27" xfId="0" applyFont="1" applyFill="1" applyBorder="1" applyAlignment="1" applyProtection="1">
      <alignment horizontal="center" vertical="center" textRotation="255"/>
    </xf>
    <xf numFmtId="0" fontId="2" fillId="25" borderId="0" xfId="0" applyFont="1" applyFill="1" applyBorder="1" applyAlignment="1" applyProtection="1">
      <alignment horizontal="center" vertical="center"/>
    </xf>
    <xf numFmtId="0" fontId="2" fillId="23" borderId="0" xfId="0" applyFont="1" applyFill="1" applyBorder="1" applyAlignment="1" applyProtection="1">
      <alignment horizontal="center" vertical="center"/>
    </xf>
    <xf numFmtId="0" fontId="2" fillId="25" borderId="0" xfId="0" applyFont="1" applyFill="1" applyBorder="1" applyAlignment="1" applyProtection="1">
      <alignment horizontal="center" vertical="center" textRotation="255"/>
    </xf>
    <xf numFmtId="0" fontId="2" fillId="25" borderId="0" xfId="0" applyFont="1" applyFill="1" applyBorder="1" applyAlignment="1" applyProtection="1">
      <alignment vertical="center" wrapText="1"/>
    </xf>
    <xf numFmtId="0" fontId="2" fillId="23" borderId="0" xfId="0" applyFont="1" applyFill="1" applyBorder="1" applyAlignment="1" applyProtection="1">
      <alignment vertical="center" wrapText="1"/>
    </xf>
    <xf numFmtId="0" fontId="2" fillId="25" borderId="193" xfId="0" applyFont="1" applyFill="1" applyBorder="1" applyAlignment="1" applyProtection="1">
      <alignment vertical="center" wrapText="1"/>
    </xf>
    <xf numFmtId="0" fontId="2" fillId="25" borderId="191" xfId="0" applyFont="1" applyFill="1" applyBorder="1" applyAlignment="1" applyProtection="1">
      <alignment vertical="center" wrapText="1"/>
    </xf>
    <xf numFmtId="0" fontId="2" fillId="25" borderId="194" xfId="0" applyFont="1" applyFill="1" applyBorder="1" applyAlignment="1" applyProtection="1">
      <alignment vertical="center" wrapText="1"/>
    </xf>
    <xf numFmtId="0" fontId="2" fillId="26" borderId="0" xfId="0" applyFont="1" applyFill="1" applyBorder="1" applyAlignment="1" applyProtection="1">
      <alignment horizontal="center" vertical="center" textRotation="255"/>
    </xf>
    <xf numFmtId="0" fontId="2" fillId="26" borderId="195" xfId="0" applyFont="1" applyFill="1" applyBorder="1" applyAlignment="1" applyProtection="1">
      <alignment vertical="center" wrapText="1"/>
    </xf>
    <xf numFmtId="0" fontId="2" fillId="26" borderId="196" xfId="0" applyFont="1" applyFill="1" applyBorder="1" applyAlignment="1" applyProtection="1">
      <alignment vertical="center" wrapText="1"/>
    </xf>
    <xf numFmtId="0" fontId="2" fillId="26" borderId="196" xfId="0" applyFont="1" applyFill="1" applyBorder="1" applyAlignment="1" applyProtection="1">
      <alignment horizontal="left" vertical="center" wrapText="1"/>
    </xf>
    <xf numFmtId="0" fontId="2" fillId="26" borderId="197" xfId="0" applyFont="1" applyFill="1" applyBorder="1" applyAlignment="1" applyProtection="1">
      <alignment vertical="center" wrapText="1"/>
    </xf>
    <xf numFmtId="0" fontId="2" fillId="26" borderId="0" xfId="0" applyFont="1" applyFill="1" applyBorder="1" applyAlignment="1" applyProtection="1">
      <alignment vertical="center" wrapText="1"/>
    </xf>
    <xf numFmtId="0" fontId="2" fillId="26" borderId="0" xfId="0" applyFont="1" applyFill="1" applyBorder="1" applyAlignment="1" applyProtection="1">
      <alignment horizontal="center" vertical="center" wrapText="1"/>
    </xf>
    <xf numFmtId="0" fontId="2" fillId="23" borderId="0" xfId="0" applyFont="1" applyFill="1" applyBorder="1" applyAlignment="1" applyProtection="1">
      <alignment horizontal="center" vertical="center" wrapText="1"/>
    </xf>
    <xf numFmtId="0" fontId="2" fillId="26" borderId="198" xfId="0" applyFont="1" applyFill="1" applyBorder="1" applyAlignment="1" applyProtection="1">
      <alignment horizontal="center" vertical="center" textRotation="255"/>
    </xf>
    <xf numFmtId="0" fontId="2" fillId="24" borderId="0" xfId="0" applyFont="1" applyFill="1" applyBorder="1" applyAlignment="1" applyProtection="1">
      <alignment horizontal="center" vertical="center" textRotation="255"/>
    </xf>
    <xf numFmtId="0" fontId="2" fillId="23" borderId="0" xfId="0" applyFont="1" applyFill="1" applyBorder="1" applyAlignment="1" applyProtection="1">
      <alignment horizontal="center" vertical="center" textRotation="255"/>
    </xf>
    <xf numFmtId="0" fontId="2" fillId="0" borderId="0" xfId="0" applyFont="1" applyBorder="1" applyProtection="1">
      <alignment vertical="center"/>
    </xf>
    <xf numFmtId="0" fontId="2" fillId="25" borderId="0" xfId="0" applyFont="1" applyFill="1" applyBorder="1" applyAlignment="1" applyProtection="1">
      <alignment horizontal="center" vertical="center" wrapText="1"/>
    </xf>
    <xf numFmtId="0" fontId="2" fillId="25" borderId="11" xfId="0" applyFont="1" applyFill="1" applyBorder="1" applyAlignment="1" applyProtection="1">
      <alignment vertical="center"/>
    </xf>
    <xf numFmtId="0" fontId="2" fillId="25" borderId="2" xfId="0" applyFont="1" applyFill="1" applyBorder="1" applyAlignment="1" applyProtection="1">
      <alignment vertical="center"/>
    </xf>
    <xf numFmtId="0" fontId="2" fillId="25" borderId="2" xfId="0" applyFont="1" applyFill="1" applyBorder="1" applyAlignment="1" applyProtection="1">
      <alignment vertical="center" wrapText="1"/>
    </xf>
    <xf numFmtId="0" fontId="2" fillId="25" borderId="12" xfId="0" applyFont="1" applyFill="1" applyBorder="1" applyAlignment="1" applyProtection="1">
      <alignment vertical="center" wrapText="1"/>
    </xf>
    <xf numFmtId="0" fontId="2" fillId="26"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Fill="1" applyBorder="1" applyProtection="1">
      <alignment vertical="center"/>
    </xf>
    <xf numFmtId="0" fontId="53" fillId="0" borderId="0" xfId="0" applyFont="1" applyProtection="1">
      <alignment vertical="center"/>
    </xf>
    <xf numFmtId="0" fontId="2" fillId="3" borderId="27" xfId="0" applyFont="1" applyFill="1" applyBorder="1" applyAlignment="1" applyProtection="1">
      <alignment horizontal="center" vertical="center" textRotation="255"/>
    </xf>
    <xf numFmtId="0" fontId="2" fillId="3" borderId="198" xfId="0" applyFont="1" applyFill="1" applyBorder="1" applyAlignment="1" applyProtection="1">
      <alignment horizontal="center" vertical="center" textRotation="255"/>
    </xf>
    <xf numFmtId="183" fontId="74" fillId="0" borderId="0" xfId="0" applyNumberFormat="1" applyFont="1" applyFill="1" applyAlignment="1">
      <alignment horizontal="center" vertical="center"/>
    </xf>
    <xf numFmtId="183" fontId="74" fillId="0" borderId="0" xfId="0" applyNumberFormat="1" applyFont="1" applyFill="1" applyAlignment="1">
      <alignment vertical="center"/>
    </xf>
    <xf numFmtId="0" fontId="75" fillId="0" borderId="0" xfId="0" applyFont="1">
      <alignment vertical="center"/>
    </xf>
    <xf numFmtId="0" fontId="75" fillId="0" borderId="0" xfId="0" applyFont="1" applyAlignment="1">
      <alignment vertical="center"/>
    </xf>
    <xf numFmtId="0" fontId="74" fillId="0" borderId="0" xfId="0" applyNumberFormat="1" applyFont="1" applyFill="1" applyAlignment="1">
      <alignment horizontal="center" vertical="center"/>
    </xf>
    <xf numFmtId="0" fontId="69" fillId="0" borderId="0" xfId="0" applyFont="1" applyFill="1">
      <alignment vertical="center"/>
    </xf>
    <xf numFmtId="0" fontId="70" fillId="27" borderId="1" xfId="0" applyNumberFormat="1" applyFont="1" applyFill="1" applyBorder="1" applyAlignment="1">
      <alignment horizontal="center" vertical="center" wrapText="1"/>
    </xf>
    <xf numFmtId="0" fontId="71" fillId="27" borderId="1" xfId="0" applyNumberFormat="1" applyFont="1" applyFill="1" applyBorder="1" applyAlignment="1">
      <alignment horizontal="center" vertical="center" wrapText="1"/>
    </xf>
    <xf numFmtId="0" fontId="72" fillId="27" borderId="1" xfId="0" applyNumberFormat="1" applyFont="1" applyFill="1" applyBorder="1" applyAlignment="1">
      <alignment horizontal="center" vertical="center" wrapText="1"/>
    </xf>
    <xf numFmtId="0" fontId="71" fillId="28" borderId="1" xfId="0" applyNumberFormat="1" applyFont="1" applyFill="1" applyBorder="1" applyAlignment="1">
      <alignment horizontal="center" vertical="center" wrapText="1"/>
    </xf>
    <xf numFmtId="3" fontId="77" fillId="0" borderId="131" xfId="4" applyNumberFormat="1" applyFont="1" applyFill="1" applyBorder="1" applyAlignment="1" applyProtection="1">
      <alignment horizontal="center" vertical="center" wrapText="1"/>
      <protection locked="0"/>
    </xf>
    <xf numFmtId="3" fontId="77" fillId="28" borderId="131" xfId="4" applyNumberFormat="1" applyFont="1" applyFill="1" applyBorder="1" applyAlignment="1" applyProtection="1">
      <alignment horizontal="center" vertical="center" wrapText="1"/>
      <protection locked="0"/>
    </xf>
    <xf numFmtId="0" fontId="76" fillId="23" borderId="131" xfId="0" applyNumberFormat="1" applyFont="1" applyFill="1" applyBorder="1" applyAlignment="1">
      <alignment horizontal="center" vertical="center" wrapText="1"/>
    </xf>
    <xf numFmtId="0" fontId="76" fillId="29"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0" xfId="0" applyFill="1">
      <alignment vertical="center"/>
    </xf>
    <xf numFmtId="0" fontId="11" fillId="0" borderId="0" xfId="2" applyAlignment="1" applyProtection="1"/>
    <xf numFmtId="14" fontId="0" fillId="0" borderId="0" xfId="0" applyNumberFormat="1">
      <alignment vertical="center"/>
    </xf>
    <xf numFmtId="184" fontId="0" fillId="0" borderId="0" xfId="0" applyNumberFormat="1">
      <alignment vertical="center"/>
    </xf>
    <xf numFmtId="185" fontId="0" fillId="0" borderId="0" xfId="0" applyNumberFormat="1">
      <alignment vertical="center"/>
    </xf>
    <xf numFmtId="0" fontId="70" fillId="0" borderId="190" xfId="0" applyNumberFormat="1" applyFont="1" applyFill="1" applyBorder="1" applyAlignment="1">
      <alignment horizontal="center" vertical="center" wrapText="1"/>
    </xf>
    <xf numFmtId="0" fontId="70" fillId="0" borderId="1" xfId="0" applyNumberFormat="1" applyFont="1" applyBorder="1" applyAlignment="1">
      <alignment horizontal="center" vertical="center" wrapText="1"/>
    </xf>
    <xf numFmtId="0" fontId="70" fillId="0" borderId="18" xfId="0" applyNumberFormat="1" applyFont="1" applyFill="1" applyBorder="1" applyAlignment="1">
      <alignment horizontal="centerContinuous"/>
    </xf>
    <xf numFmtId="0" fontId="70" fillId="0" borderId="0" xfId="0" applyNumberFormat="1" applyFont="1" applyAlignment="1">
      <alignment horizontal="left"/>
    </xf>
    <xf numFmtId="0" fontId="70" fillId="0" borderId="11" xfId="0" applyNumberFormat="1" applyFont="1" applyFill="1" applyBorder="1" applyAlignment="1">
      <alignment horizontal="center" vertical="center" wrapText="1"/>
    </xf>
    <xf numFmtId="0" fontId="75" fillId="0" borderId="2" xfId="0" applyFont="1" applyBorder="1">
      <alignment vertical="center"/>
    </xf>
    <xf numFmtId="0" fontId="75" fillId="0" borderId="18" xfId="0" applyFont="1" applyBorder="1">
      <alignment vertical="center"/>
    </xf>
    <xf numFmtId="0" fontId="81" fillId="0" borderId="11" xfId="0" applyFont="1" applyBorder="1">
      <alignment vertical="center"/>
    </xf>
    <xf numFmtId="0" fontId="83" fillId="0" borderId="0" xfId="0" applyFont="1">
      <alignment vertical="center"/>
    </xf>
    <xf numFmtId="3" fontId="70" fillId="0" borderId="2" xfId="0" applyNumberFormat="1" applyFont="1" applyBorder="1" applyAlignment="1">
      <alignment horizontal="center" vertical="center" wrapText="1"/>
    </xf>
    <xf numFmtId="3" fontId="70" fillId="0" borderId="2" xfId="0" applyNumberFormat="1" applyFont="1" applyBorder="1" applyAlignment="1">
      <alignment horizontal="center" vertical="center" wrapText="1"/>
    </xf>
    <xf numFmtId="0" fontId="70" fillId="0" borderId="1" xfId="0" applyNumberFormat="1" applyFont="1" applyBorder="1" applyAlignment="1">
      <alignment horizontal="center" vertical="center" wrapText="1"/>
    </xf>
    <xf numFmtId="0" fontId="0" fillId="22" borderId="0" xfId="0" applyFill="1">
      <alignment vertical="center"/>
    </xf>
    <xf numFmtId="0" fontId="84" fillId="22" borderId="0" xfId="0" applyFont="1" applyFill="1">
      <alignment vertical="center"/>
    </xf>
    <xf numFmtId="0" fontId="70" fillId="0" borderId="11" xfId="0" applyNumberFormat="1" applyFont="1" applyFill="1" applyBorder="1" applyAlignment="1">
      <alignment horizontal="centerContinuous" shrinkToFit="1"/>
    </xf>
    <xf numFmtId="0" fontId="70" fillId="0" borderId="18" xfId="0" applyNumberFormat="1" applyFont="1" applyFill="1" applyBorder="1" applyAlignment="1">
      <alignment horizontal="centerContinuous" shrinkToFit="1"/>
    </xf>
    <xf numFmtId="3" fontId="77" fillId="3" borderId="1" xfId="4" applyNumberFormat="1" applyFont="1" applyFill="1" applyBorder="1" applyAlignment="1" applyProtection="1">
      <alignment horizontal="center" vertical="center" wrapText="1"/>
      <protection locked="0"/>
    </xf>
    <xf numFmtId="0" fontId="70" fillId="0" borderId="11" xfId="0" applyNumberFormat="1" applyFont="1" applyBorder="1" applyAlignment="1">
      <alignment horizontal="centerContinuous"/>
    </xf>
    <xf numFmtId="0" fontId="70" fillId="0" borderId="2" xfId="0" applyNumberFormat="1" applyFont="1" applyBorder="1" applyAlignment="1">
      <alignment horizontal="centerContinuous"/>
    </xf>
    <xf numFmtId="0" fontId="70" fillId="0" borderId="18" xfId="0" applyNumberFormat="1" applyFont="1" applyBorder="1" applyAlignment="1">
      <alignment horizontal="centerContinuous"/>
    </xf>
    <xf numFmtId="0" fontId="6" fillId="0" borderId="1" xfId="0" applyNumberFormat="1" applyFont="1" applyFill="1" applyBorder="1" applyAlignment="1">
      <alignment horizontal="center" vertical="center"/>
    </xf>
    <xf numFmtId="0" fontId="0" fillId="0" borderId="0" xfId="0" applyAlignment="1">
      <alignment horizontal="left" vertical="center"/>
    </xf>
    <xf numFmtId="0" fontId="14" fillId="31" borderId="88" xfId="1" applyFont="1" applyFill="1" applyBorder="1" applyAlignment="1" applyProtection="1">
      <alignment horizontal="center" vertical="center"/>
      <protection locked="0"/>
    </xf>
    <xf numFmtId="0" fontId="0" fillId="0" borderId="0" xfId="0" applyNumberFormat="1" applyAlignment="1">
      <alignment vertical="center"/>
    </xf>
    <xf numFmtId="0" fontId="0" fillId="0" borderId="0" xfId="0" applyNumberFormat="1" applyFont="1" applyAlignment="1">
      <alignment vertical="center"/>
    </xf>
    <xf numFmtId="0" fontId="74" fillId="28" borderId="0" xfId="0" applyNumberFormat="1" applyFont="1" applyFill="1" applyAlignment="1">
      <alignment vertical="center"/>
    </xf>
    <xf numFmtId="183" fontId="74" fillId="28" borderId="0" xfId="0" applyNumberFormat="1" applyFont="1" applyFill="1" applyAlignment="1">
      <alignment vertical="center"/>
    </xf>
    <xf numFmtId="0" fontId="0" fillId="0" borderId="0" xfId="0" applyNumberFormat="1" applyFill="1" applyAlignment="1">
      <alignment vertical="center"/>
    </xf>
    <xf numFmtId="178" fontId="0" fillId="0" borderId="0" xfId="0" applyNumberFormat="1" applyFill="1" applyAlignment="1">
      <alignment vertical="center"/>
    </xf>
    <xf numFmtId="0" fontId="85" fillId="0" borderId="0" xfId="0" applyNumberFormat="1" applyFont="1" applyAlignment="1">
      <alignment vertical="center"/>
    </xf>
    <xf numFmtId="38" fontId="0" fillId="0" borderId="0" xfId="6" applyFont="1" applyAlignment="1">
      <alignment vertical="center"/>
    </xf>
    <xf numFmtId="38" fontId="0" fillId="30" borderId="0" xfId="6" applyFont="1" applyFill="1" applyAlignment="1">
      <alignment vertical="center"/>
    </xf>
    <xf numFmtId="0" fontId="85" fillId="0" borderId="0" xfId="0" applyNumberFormat="1" applyFont="1" applyFill="1" applyAlignment="1">
      <alignment vertical="center"/>
    </xf>
    <xf numFmtId="180" fontId="44" fillId="9" borderId="186" xfId="3" applyNumberFormat="1" applyFont="1" applyFill="1" applyBorder="1" applyAlignment="1" applyProtection="1">
      <alignment vertical="center" shrinkToFit="1"/>
      <protection locked="0"/>
    </xf>
    <xf numFmtId="182" fontId="44" fillId="9" borderId="186" xfId="3" applyNumberFormat="1" applyFont="1" applyFill="1" applyBorder="1" applyAlignment="1" applyProtection="1">
      <alignment horizontal="right" vertical="center" indent="1"/>
      <protection locked="0"/>
    </xf>
    <xf numFmtId="180" fontId="44" fillId="9" borderId="177" xfId="3" applyNumberFormat="1" applyFont="1" applyFill="1" applyBorder="1" applyAlignment="1" applyProtection="1">
      <alignment vertical="center" shrinkToFit="1"/>
      <protection locked="0"/>
    </xf>
    <xf numFmtId="182" fontId="44" fillId="9" borderId="177" xfId="3" applyNumberFormat="1" applyFont="1" applyFill="1" applyBorder="1" applyAlignment="1" applyProtection="1">
      <alignment horizontal="right" vertical="center" indent="1"/>
      <protection locked="0"/>
    </xf>
    <xf numFmtId="180" fontId="44" fillId="9" borderId="84" xfId="3" applyNumberFormat="1" applyFont="1" applyFill="1" applyBorder="1" applyAlignment="1" applyProtection="1">
      <alignment vertical="center" shrinkToFit="1"/>
      <protection locked="0"/>
    </xf>
    <xf numFmtId="180" fontId="44" fillId="9" borderId="84" xfId="3" applyNumberFormat="1" applyFont="1" applyFill="1" applyBorder="1" applyAlignment="1" applyProtection="1">
      <alignment vertical="center" wrapText="1" shrinkToFit="1"/>
      <protection locked="0"/>
    </xf>
    <xf numFmtId="180" fontId="44" fillId="21" borderId="133" xfId="3" applyNumberFormat="1" applyFont="1" applyFill="1" applyBorder="1" applyAlignment="1" applyProtection="1">
      <alignment vertical="center"/>
      <protection locked="0"/>
    </xf>
    <xf numFmtId="182" fontId="44" fillId="21" borderId="187" xfId="3" applyNumberFormat="1" applyFont="1" applyFill="1" applyBorder="1" applyAlignment="1" applyProtection="1">
      <alignment horizontal="right" vertical="center" indent="1"/>
      <protection locked="0"/>
    </xf>
    <xf numFmtId="180" fontId="46" fillId="21" borderId="183" xfId="3" applyNumberFormat="1" applyFont="1" applyFill="1" applyBorder="1" applyAlignment="1" applyProtection="1">
      <alignment vertical="center"/>
      <protection locked="0"/>
    </xf>
    <xf numFmtId="180" fontId="44" fillId="9" borderId="189" xfId="3" applyNumberFormat="1" applyFont="1" applyFill="1" applyBorder="1" applyAlignment="1" applyProtection="1">
      <alignment vertical="center" shrinkToFit="1"/>
      <protection locked="0"/>
    </xf>
    <xf numFmtId="182" fontId="44" fillId="9" borderId="176" xfId="3" applyNumberFormat="1" applyFont="1" applyFill="1" applyBorder="1" applyAlignment="1" applyProtection="1">
      <alignment horizontal="right" vertical="center" indent="1"/>
      <protection locked="0"/>
    </xf>
    <xf numFmtId="180" fontId="44" fillId="9" borderId="188" xfId="3" applyNumberFormat="1" applyFont="1" applyFill="1" applyBorder="1" applyAlignment="1" applyProtection="1">
      <alignment vertical="center" shrinkToFit="1"/>
      <protection locked="0"/>
    </xf>
    <xf numFmtId="180" fontId="4" fillId="9" borderId="188" xfId="3" applyNumberFormat="1" applyFont="1" applyFill="1" applyBorder="1" applyAlignment="1" applyProtection="1">
      <alignment vertical="center" shrinkToFit="1"/>
      <protection locked="0"/>
    </xf>
    <xf numFmtId="182" fontId="4" fillId="9" borderId="186" xfId="3" applyNumberFormat="1" applyFont="1" applyFill="1" applyBorder="1" applyAlignment="1" applyProtection="1">
      <alignment horizontal="right" vertical="center" indent="1"/>
      <protection locked="0"/>
    </xf>
    <xf numFmtId="180" fontId="4" fillId="9" borderId="177" xfId="3" applyNumberFormat="1" applyFont="1" applyFill="1" applyBorder="1" applyAlignment="1" applyProtection="1">
      <alignment vertical="center" shrinkToFit="1"/>
      <protection locked="0"/>
    </xf>
    <xf numFmtId="182" fontId="4" fillId="9" borderId="177" xfId="3" applyNumberFormat="1" applyFont="1" applyFill="1" applyBorder="1" applyAlignment="1" applyProtection="1">
      <alignment horizontal="right" vertical="center" indent="1"/>
      <protection locked="0"/>
    </xf>
    <xf numFmtId="180" fontId="4" fillId="9" borderId="84" xfId="3" applyNumberFormat="1" applyFont="1" applyFill="1" applyBorder="1" applyAlignment="1" applyProtection="1">
      <alignment vertical="center" shrinkToFit="1"/>
      <protection locked="0"/>
    </xf>
    <xf numFmtId="0" fontId="28" fillId="0" borderId="0" xfId="4" applyFont="1" applyBorder="1" applyAlignment="1" applyProtection="1">
      <alignment horizontal="center" vertical="center"/>
    </xf>
    <xf numFmtId="0" fontId="9" fillId="0" borderId="0" xfId="4" applyFont="1" applyBorder="1" applyProtection="1">
      <alignment vertical="center"/>
    </xf>
    <xf numFmtId="0" fontId="17" fillId="4" borderId="29" xfId="1" applyFont="1" applyFill="1" applyBorder="1" applyAlignment="1" applyProtection="1">
      <alignment horizontal="left" vertical="center" wrapText="1"/>
    </xf>
    <xf numFmtId="0" fontId="17" fillId="4" borderId="30" xfId="1" applyFont="1" applyFill="1" applyBorder="1" applyAlignment="1" applyProtection="1">
      <alignment horizontal="left" vertical="center" wrapText="1"/>
    </xf>
    <xf numFmtId="0" fontId="17" fillId="4" borderId="56" xfId="1" applyFont="1" applyFill="1" applyBorder="1" applyAlignment="1" applyProtection="1">
      <alignment horizontal="left" vertical="center" wrapText="1"/>
    </xf>
    <xf numFmtId="0" fontId="17" fillId="4" borderId="69" xfId="1" applyFont="1" applyFill="1" applyBorder="1" applyAlignment="1" applyProtection="1">
      <alignment horizontal="left" vertical="center" wrapText="1"/>
    </xf>
    <xf numFmtId="0" fontId="17" fillId="4" borderId="70" xfId="1" applyFont="1" applyFill="1" applyBorder="1" applyAlignment="1" applyProtection="1">
      <alignment horizontal="left" vertical="center" wrapText="1"/>
    </xf>
    <xf numFmtId="0" fontId="17" fillId="4" borderId="71" xfId="1" applyFont="1" applyFill="1" applyBorder="1" applyAlignment="1" applyProtection="1">
      <alignment horizontal="left" vertical="center" wrapText="1"/>
    </xf>
    <xf numFmtId="0" fontId="17" fillId="4" borderId="93" xfId="1" applyFont="1" applyFill="1" applyBorder="1" applyAlignment="1" applyProtection="1">
      <alignment horizontal="left" vertical="center" wrapText="1"/>
    </xf>
    <xf numFmtId="0" fontId="17" fillId="4" borderId="28" xfId="1" applyFont="1" applyFill="1" applyBorder="1" applyAlignment="1" applyProtection="1">
      <alignment horizontal="left" vertical="center" wrapText="1"/>
    </xf>
    <xf numFmtId="0" fontId="17" fillId="4" borderId="94" xfId="1" applyFont="1" applyFill="1" applyBorder="1" applyAlignment="1" applyProtection="1">
      <alignment horizontal="left" vertical="center" wrapText="1"/>
    </xf>
    <xf numFmtId="0" fontId="17" fillId="4" borderId="29" xfId="1" applyFont="1" applyFill="1" applyBorder="1" applyAlignment="1" applyProtection="1">
      <alignment horizontal="center" vertical="center" wrapText="1"/>
    </xf>
    <xf numFmtId="0" fontId="17" fillId="4" borderId="46" xfId="1" applyFont="1" applyFill="1" applyBorder="1" applyAlignment="1" applyProtection="1">
      <alignment horizontal="center" vertical="center" wrapText="1"/>
    </xf>
    <xf numFmtId="0" fontId="17" fillId="4" borderId="93" xfId="1" applyFont="1" applyFill="1" applyBorder="1" applyAlignment="1" applyProtection="1">
      <alignment horizontal="center" vertical="center" wrapText="1"/>
    </xf>
    <xf numFmtId="0" fontId="17" fillId="4" borderId="35" xfId="1" applyFont="1" applyFill="1" applyBorder="1" applyAlignment="1" applyProtection="1">
      <alignment horizontal="center" vertical="center" textRotation="255"/>
    </xf>
    <xf numFmtId="0" fontId="17" fillId="4" borderId="45" xfId="1" applyFont="1" applyFill="1" applyBorder="1" applyAlignment="1" applyProtection="1">
      <alignment horizontal="center" vertical="center" textRotation="255"/>
    </xf>
    <xf numFmtId="0" fontId="17" fillId="4" borderId="92" xfId="1" applyFont="1" applyFill="1" applyBorder="1" applyAlignment="1" applyProtection="1">
      <alignment horizontal="center" vertical="center" textRotation="255"/>
    </xf>
    <xf numFmtId="0" fontId="55" fillId="10" borderId="57" xfId="1" applyFont="1" applyFill="1" applyBorder="1" applyAlignment="1" applyProtection="1">
      <alignment horizontal="center" vertical="center" wrapText="1" shrinkToFit="1"/>
    </xf>
    <xf numFmtId="0" fontId="55" fillId="10" borderId="58" xfId="1" applyFont="1" applyFill="1" applyBorder="1" applyAlignment="1" applyProtection="1">
      <alignment horizontal="center" vertical="center" wrapText="1" shrinkToFit="1"/>
    </xf>
    <xf numFmtId="0" fontId="55" fillId="10" borderId="79" xfId="1" applyFont="1" applyFill="1" applyBorder="1" applyAlignment="1" applyProtection="1">
      <alignment horizontal="center" vertical="center" wrapText="1" shrinkToFit="1"/>
    </xf>
    <xf numFmtId="0" fontId="55" fillId="10" borderId="29" xfId="1" applyFont="1" applyFill="1" applyBorder="1" applyAlignment="1" applyProtection="1">
      <alignment horizontal="center" vertical="center" wrapText="1" shrinkToFit="1"/>
    </xf>
    <xf numFmtId="0" fontId="55" fillId="10" borderId="61" xfId="1" applyFont="1" applyFill="1" applyBorder="1" applyAlignment="1" applyProtection="1">
      <alignment horizontal="center" vertical="center" wrapText="1" shrinkToFit="1"/>
    </xf>
    <xf numFmtId="0" fontId="55" fillId="10" borderId="89" xfId="1" applyFont="1" applyFill="1" applyBorder="1" applyAlignment="1" applyProtection="1">
      <alignment horizontal="center" vertical="center" wrapText="1" shrinkToFit="1"/>
    </xf>
    <xf numFmtId="0" fontId="55" fillId="10" borderId="67" xfId="1" applyFont="1" applyFill="1" applyBorder="1" applyAlignment="1" applyProtection="1">
      <alignment horizontal="center" vertical="center" wrapText="1" shrinkToFit="1"/>
    </xf>
    <xf numFmtId="0" fontId="55" fillId="0" borderId="30" xfId="1" applyFont="1" applyFill="1" applyBorder="1" applyAlignment="1" applyProtection="1">
      <alignment vertical="center" shrinkToFit="1"/>
      <protection locked="0"/>
    </xf>
    <xf numFmtId="0" fontId="55" fillId="0" borderId="62" xfId="1" applyFont="1" applyFill="1" applyBorder="1" applyAlignment="1" applyProtection="1">
      <alignment vertical="center" shrinkToFit="1"/>
      <protection locked="0"/>
    </xf>
    <xf numFmtId="0" fontId="55" fillId="0" borderId="66" xfId="1" applyFont="1" applyFill="1" applyBorder="1" applyAlignment="1" applyProtection="1">
      <alignment vertical="center" shrinkToFit="1"/>
      <protection locked="0"/>
    </xf>
    <xf numFmtId="0" fontId="55" fillId="0" borderId="68" xfId="1" applyFont="1" applyFill="1" applyBorder="1" applyAlignment="1" applyProtection="1">
      <alignment vertical="center" shrinkToFit="1"/>
      <protection locked="0"/>
    </xf>
    <xf numFmtId="0" fontId="57" fillId="31" borderId="115" xfId="0" applyFont="1" applyFill="1" applyBorder="1" applyAlignment="1" applyProtection="1">
      <alignment horizontal="center" vertical="center" wrapText="1" shrinkToFit="1"/>
      <protection locked="0"/>
    </xf>
    <xf numFmtId="0" fontId="57" fillId="31" borderId="70" xfId="0" applyFont="1" applyFill="1" applyBorder="1" applyAlignment="1" applyProtection="1">
      <alignment horizontal="center" vertical="center" wrapText="1" shrinkToFit="1"/>
      <protection locked="0"/>
    </xf>
    <xf numFmtId="0" fontId="57" fillId="31" borderId="136" xfId="0" applyFont="1" applyFill="1" applyBorder="1" applyAlignment="1" applyProtection="1">
      <alignment horizontal="center" vertical="center" wrapText="1" shrinkToFit="1"/>
      <protection locked="0"/>
    </xf>
    <xf numFmtId="0" fontId="55" fillId="10" borderId="93" xfId="1" applyFont="1" applyFill="1" applyBorder="1" applyAlignment="1" applyProtection="1">
      <alignment horizontal="center" vertical="center" wrapText="1" shrinkToFit="1"/>
    </xf>
    <xf numFmtId="0" fontId="55" fillId="10" borderId="109" xfId="1" applyFont="1" applyFill="1" applyBorder="1" applyAlignment="1" applyProtection="1">
      <alignment horizontal="center" vertical="center" wrapText="1" shrinkToFit="1"/>
    </xf>
    <xf numFmtId="0" fontId="55" fillId="0" borderId="28" xfId="1" applyFont="1" applyFill="1" applyBorder="1" applyAlignment="1" applyProtection="1">
      <alignment vertical="center" shrinkToFit="1"/>
      <protection locked="0"/>
    </xf>
    <xf numFmtId="0" fontId="55" fillId="0" borderId="96" xfId="1" applyFont="1" applyFill="1" applyBorder="1" applyAlignment="1" applyProtection="1">
      <alignment vertical="center" shrinkToFit="1"/>
      <protection locked="0"/>
    </xf>
    <xf numFmtId="0" fontId="57" fillId="31" borderId="95" xfId="0" applyFont="1" applyFill="1" applyBorder="1" applyAlignment="1" applyProtection="1">
      <alignment horizontal="center" vertical="center" wrapText="1" shrinkToFit="1"/>
      <protection locked="0"/>
    </xf>
    <xf numFmtId="0" fontId="57" fillId="31" borderId="28" xfId="0" applyFont="1" applyFill="1" applyBorder="1" applyAlignment="1" applyProtection="1">
      <alignment horizontal="center" vertical="center" wrapText="1" shrinkToFit="1"/>
      <protection locked="0"/>
    </xf>
    <xf numFmtId="0" fontId="17" fillId="4" borderId="132" xfId="1" applyFont="1" applyFill="1" applyBorder="1" applyAlignment="1" applyProtection="1">
      <alignment vertical="center" wrapText="1"/>
    </xf>
    <xf numFmtId="0" fontId="17" fillId="4" borderId="134" xfId="1" applyFont="1" applyFill="1" applyBorder="1" applyAlignment="1" applyProtection="1">
      <alignment vertical="center" wrapText="1"/>
    </xf>
    <xf numFmtId="0" fontId="17" fillId="4" borderId="137" xfId="1" applyFont="1" applyFill="1" applyBorder="1" applyAlignment="1" applyProtection="1">
      <alignment vertical="center" wrapText="1"/>
    </xf>
    <xf numFmtId="0" fontId="17" fillId="4" borderId="29" xfId="1" applyFont="1" applyFill="1" applyBorder="1" applyAlignment="1" applyProtection="1">
      <alignment vertical="center" wrapText="1"/>
    </xf>
    <xf numFmtId="0" fontId="17" fillId="4" borderId="30" xfId="1" applyFont="1" applyFill="1" applyBorder="1" applyAlignment="1" applyProtection="1">
      <alignment vertical="center" wrapText="1"/>
    </xf>
    <xf numFmtId="0" fontId="17" fillId="4" borderId="56" xfId="1" applyFont="1" applyFill="1" applyBorder="1" applyAlignment="1" applyProtection="1">
      <alignment vertical="center" wrapText="1"/>
    </xf>
    <xf numFmtId="0" fontId="17" fillId="4" borderId="46" xfId="1" applyFont="1" applyFill="1" applyBorder="1" applyAlignment="1" applyProtection="1">
      <alignment vertical="center" wrapText="1"/>
    </xf>
    <xf numFmtId="0" fontId="17" fillId="4" borderId="0" xfId="1" applyFont="1" applyFill="1" applyBorder="1" applyAlignment="1" applyProtection="1">
      <alignment vertical="center" wrapText="1"/>
    </xf>
    <xf numFmtId="0" fontId="17" fillId="4" borderId="47" xfId="1" applyFont="1" applyFill="1" applyBorder="1" applyAlignment="1" applyProtection="1">
      <alignment vertical="center" wrapText="1"/>
    </xf>
    <xf numFmtId="0" fontId="14" fillId="0" borderId="209" xfId="1" applyFont="1" applyFill="1" applyBorder="1" applyAlignment="1" applyProtection="1">
      <alignment horizontal="center" vertical="center" shrinkToFit="1"/>
      <protection locked="0"/>
    </xf>
    <xf numFmtId="0" fontId="14" fillId="0" borderId="134" xfId="1" applyFont="1" applyFill="1" applyBorder="1" applyAlignment="1" applyProtection="1">
      <alignment horizontal="center" vertical="center" shrinkToFit="1"/>
      <protection locked="0"/>
    </xf>
    <xf numFmtId="0" fontId="14" fillId="0" borderId="210" xfId="1" applyFont="1" applyFill="1" applyBorder="1" applyAlignment="1" applyProtection="1">
      <alignment horizontal="center" vertical="center" shrinkToFit="1"/>
      <protection locked="0"/>
    </xf>
    <xf numFmtId="0" fontId="55" fillId="7" borderId="29" xfId="1" applyFont="1" applyFill="1" applyBorder="1" applyAlignment="1" applyProtection="1">
      <alignment horizontal="center" vertical="center" wrapText="1"/>
    </xf>
    <xf numFmtId="0" fontId="55" fillId="7" borderId="61" xfId="1" applyFont="1" applyFill="1" applyBorder="1" applyAlignment="1" applyProtection="1">
      <alignment horizontal="center" vertical="center"/>
    </xf>
    <xf numFmtId="0" fontId="55" fillId="7" borderId="89" xfId="1" applyFont="1" applyFill="1" applyBorder="1" applyAlignment="1" applyProtection="1">
      <alignment horizontal="center" vertical="center"/>
    </xf>
    <xf numFmtId="0" fontId="55" fillId="7" borderId="67" xfId="1" applyFont="1" applyFill="1" applyBorder="1" applyAlignment="1" applyProtection="1">
      <alignment horizontal="center" vertical="center"/>
    </xf>
    <xf numFmtId="0" fontId="14" fillId="0" borderId="60" xfId="1" applyFont="1" applyFill="1" applyBorder="1" applyAlignment="1" applyProtection="1">
      <alignment horizontal="center" vertical="center" shrinkToFit="1"/>
      <protection locked="0"/>
    </xf>
    <xf numFmtId="0" fontId="14" fillId="0" borderId="30" xfId="1" applyFont="1" applyFill="1" applyBorder="1" applyAlignment="1" applyProtection="1">
      <alignment horizontal="center" vertical="center" shrinkToFit="1"/>
      <protection locked="0"/>
    </xf>
    <xf numFmtId="0" fontId="14" fillId="0" borderId="62" xfId="1" applyFont="1" applyFill="1" applyBorder="1" applyAlignment="1" applyProtection="1">
      <alignment horizontal="center" vertical="center" shrinkToFit="1"/>
      <protection locked="0"/>
    </xf>
    <xf numFmtId="0" fontId="14" fillId="0" borderId="65" xfId="1" applyFont="1" applyFill="1" applyBorder="1" applyAlignment="1" applyProtection="1">
      <alignment horizontal="center" vertical="center" shrinkToFit="1"/>
      <protection locked="0"/>
    </xf>
    <xf numFmtId="0" fontId="14" fillId="0" borderId="66" xfId="1" applyFont="1" applyFill="1" applyBorder="1" applyAlignment="1" applyProtection="1">
      <alignment horizontal="center" vertical="center" shrinkToFit="1"/>
      <protection locked="0"/>
    </xf>
    <xf numFmtId="0" fontId="14" fillId="0" borderId="68" xfId="1" applyFont="1" applyFill="1" applyBorder="1" applyAlignment="1" applyProtection="1">
      <alignment horizontal="center" vertical="center" shrinkToFit="1"/>
      <protection locked="0"/>
    </xf>
    <xf numFmtId="0" fontId="55" fillId="7" borderId="87" xfId="1" applyFont="1" applyFill="1" applyBorder="1" applyAlignment="1" applyProtection="1">
      <alignment horizontal="center" vertical="center"/>
    </xf>
    <xf numFmtId="0" fontId="55" fillId="7" borderId="88" xfId="1" applyFont="1" applyFill="1" applyBorder="1" applyAlignment="1" applyProtection="1">
      <alignment horizontal="center" vertical="center"/>
    </xf>
    <xf numFmtId="0" fontId="55" fillId="9" borderId="82" xfId="1" applyFont="1" applyFill="1" applyBorder="1" applyAlignment="1" applyProtection="1">
      <alignment horizontal="center" vertical="center" shrinkToFit="1"/>
      <protection locked="0"/>
    </xf>
    <xf numFmtId="0" fontId="55" fillId="9" borderId="83" xfId="1" applyFont="1" applyFill="1" applyBorder="1" applyAlignment="1" applyProtection="1">
      <alignment horizontal="center" vertical="center" shrinkToFit="1"/>
      <protection locked="0"/>
    </xf>
    <xf numFmtId="0" fontId="55" fillId="9" borderId="84" xfId="1" applyFont="1" applyFill="1" applyBorder="1" applyAlignment="1" applyProtection="1">
      <alignment horizontal="center" vertical="center" shrinkToFit="1"/>
      <protection locked="0"/>
    </xf>
    <xf numFmtId="0" fontId="17" fillId="4" borderId="113" xfId="1" applyFont="1" applyFill="1" applyBorder="1" applyAlignment="1" applyProtection="1">
      <alignment vertical="center" wrapText="1"/>
    </xf>
    <xf numFmtId="0" fontId="17" fillId="4" borderId="113" xfId="1" applyFont="1" applyFill="1" applyBorder="1" applyAlignment="1" applyProtection="1">
      <alignment horizontal="left" vertical="center" wrapText="1"/>
    </xf>
    <xf numFmtId="0" fontId="17" fillId="4" borderId="0" xfId="1" applyFont="1" applyFill="1" applyBorder="1" applyAlignment="1" applyProtection="1">
      <alignment horizontal="left" vertical="center"/>
    </xf>
    <xf numFmtId="0" fontId="17" fillId="4" borderId="47" xfId="1" applyFont="1" applyFill="1" applyBorder="1" applyAlignment="1" applyProtection="1">
      <alignment horizontal="left" vertical="center"/>
    </xf>
    <xf numFmtId="0" fontId="17" fillId="4" borderId="120" xfId="1" applyFont="1" applyFill="1" applyBorder="1" applyAlignment="1" applyProtection="1">
      <alignment horizontal="left" vertical="center"/>
    </xf>
    <xf numFmtId="0" fontId="17" fillId="4" borderId="28" xfId="1" applyFont="1" applyFill="1" applyBorder="1" applyAlignment="1" applyProtection="1">
      <alignment horizontal="left" vertical="center"/>
    </xf>
    <xf numFmtId="0" fontId="17" fillId="4" borderId="94" xfId="1" applyFont="1" applyFill="1" applyBorder="1" applyAlignment="1" applyProtection="1">
      <alignment horizontal="left" vertical="center"/>
    </xf>
    <xf numFmtId="0" fontId="14" fillId="11" borderId="39" xfId="1" applyFont="1" applyFill="1" applyBorder="1" applyAlignment="1" applyProtection="1">
      <alignment horizontal="center" vertical="center" wrapText="1"/>
    </xf>
    <xf numFmtId="0" fontId="14" fillId="11" borderId="37" xfId="1" applyFont="1" applyFill="1" applyBorder="1" applyAlignment="1" applyProtection="1">
      <alignment horizontal="center" vertical="center" wrapText="1"/>
    </xf>
    <xf numFmtId="0" fontId="14" fillId="11" borderId="38" xfId="1" applyFont="1" applyFill="1" applyBorder="1" applyAlignment="1" applyProtection="1">
      <alignment horizontal="center" vertical="center" wrapText="1"/>
    </xf>
    <xf numFmtId="0" fontId="14" fillId="11" borderId="77" xfId="1" applyFont="1" applyFill="1" applyBorder="1" applyAlignment="1" applyProtection="1">
      <alignment horizontal="center" vertical="center" wrapText="1"/>
    </xf>
    <xf numFmtId="0" fontId="14" fillId="11" borderId="66" xfId="1" applyFont="1" applyFill="1" applyBorder="1" applyAlignment="1" applyProtection="1">
      <alignment horizontal="center" vertical="center" wrapText="1"/>
    </xf>
    <xf numFmtId="0" fontId="14" fillId="11" borderId="127" xfId="1" applyFont="1" applyFill="1" applyBorder="1" applyAlignment="1" applyProtection="1">
      <alignment horizontal="center" vertical="center" wrapText="1"/>
    </xf>
    <xf numFmtId="0" fontId="59" fillId="11" borderId="112" xfId="1" applyFont="1" applyFill="1" applyBorder="1" applyAlignment="1" applyProtection="1">
      <alignment horizontal="center" vertical="center" wrapText="1"/>
    </xf>
    <xf numFmtId="0" fontId="59" fillId="11" borderId="43" xfId="1" applyFont="1" applyFill="1" applyBorder="1" applyAlignment="1" applyProtection="1">
      <alignment horizontal="center" vertical="center" wrapText="1"/>
    </xf>
    <xf numFmtId="0" fontId="59" fillId="11" borderId="44" xfId="1" applyFont="1" applyFill="1" applyBorder="1" applyAlignment="1" applyProtection="1">
      <alignment horizontal="center" vertical="center" wrapText="1"/>
    </xf>
    <xf numFmtId="0" fontId="55" fillId="11" borderId="80" xfId="1" applyFont="1" applyFill="1" applyBorder="1" applyAlignment="1" applyProtection="1">
      <alignment horizontal="center" vertical="center" wrapText="1"/>
    </xf>
    <xf numFmtId="0" fontId="55" fillId="11" borderId="83" xfId="1" applyFont="1" applyFill="1" applyBorder="1" applyAlignment="1" applyProtection="1">
      <alignment horizontal="center" vertical="center" wrapText="1"/>
    </xf>
    <xf numFmtId="0" fontId="55" fillId="11" borderId="81" xfId="1" applyFont="1" applyFill="1" applyBorder="1" applyAlignment="1" applyProtection="1">
      <alignment horizontal="center" vertical="center" wrapText="1"/>
    </xf>
    <xf numFmtId="0" fontId="55" fillId="11" borderId="88" xfId="1" applyFont="1" applyFill="1" applyBorder="1" applyAlignment="1" applyProtection="1">
      <alignment horizontal="center" vertical="center" wrapText="1"/>
    </xf>
    <xf numFmtId="0" fontId="55" fillId="11" borderId="128" xfId="1" applyFont="1" applyFill="1" applyBorder="1" applyAlignment="1" applyProtection="1">
      <alignment horizontal="center" vertical="center" wrapText="1"/>
    </xf>
    <xf numFmtId="5" fontId="64" fillId="13" borderId="102" xfId="1" applyNumberFormat="1" applyFont="1" applyFill="1" applyBorder="1" applyAlignment="1" applyProtection="1">
      <alignment horizontal="center" vertical="center" shrinkToFit="1"/>
    </xf>
    <xf numFmtId="5" fontId="64" fillId="13" borderId="103" xfId="1" applyNumberFormat="1" applyFont="1" applyFill="1" applyBorder="1" applyAlignment="1" applyProtection="1">
      <alignment horizontal="center" vertical="center" shrinkToFit="1"/>
    </xf>
    <xf numFmtId="5" fontId="64" fillId="13" borderId="129" xfId="1" applyNumberFormat="1" applyFont="1" applyFill="1" applyBorder="1" applyAlignment="1" applyProtection="1">
      <alignment horizontal="center" vertical="center" shrinkToFit="1"/>
    </xf>
    <xf numFmtId="5" fontId="65" fillId="13" borderId="102" xfId="1" applyNumberFormat="1" applyFont="1" applyFill="1" applyBorder="1" applyAlignment="1" applyProtection="1">
      <alignment horizontal="center" vertical="center" shrinkToFit="1"/>
    </xf>
    <xf numFmtId="5" fontId="65" fillId="13" borderId="103" xfId="1" applyNumberFormat="1" applyFont="1" applyFill="1" applyBorder="1" applyAlignment="1" applyProtection="1">
      <alignment horizontal="center" vertical="center" shrinkToFit="1"/>
    </xf>
    <xf numFmtId="5" fontId="65" fillId="13" borderId="122" xfId="1" applyNumberFormat="1" applyFont="1" applyFill="1" applyBorder="1" applyAlignment="1" applyProtection="1">
      <alignment horizontal="center" vertical="center" shrinkToFit="1"/>
    </xf>
    <xf numFmtId="5" fontId="65" fillId="13" borderId="108" xfId="1" applyNumberFormat="1" applyFont="1" applyFill="1" applyBorder="1" applyAlignment="1" applyProtection="1">
      <alignment horizontal="center" vertical="center" shrinkToFit="1"/>
    </xf>
    <xf numFmtId="178" fontId="65" fillId="13" borderId="108" xfId="1" applyNumberFormat="1" applyFont="1" applyFill="1" applyBorder="1" applyAlignment="1" applyProtection="1">
      <alignment horizontal="center" vertical="center" shrinkToFit="1"/>
    </xf>
    <xf numFmtId="178" fontId="65" fillId="13" borderId="130" xfId="1" applyNumberFormat="1" applyFont="1" applyFill="1" applyBorder="1" applyAlignment="1" applyProtection="1">
      <alignment horizontal="center" vertical="center" shrinkToFit="1"/>
    </xf>
    <xf numFmtId="0" fontId="17" fillId="4" borderId="111" xfId="1" applyFont="1" applyFill="1" applyBorder="1" applyAlignment="1" applyProtection="1">
      <alignment horizontal="left" vertical="center"/>
    </xf>
    <xf numFmtId="0" fontId="14" fillId="0" borderId="37" xfId="1" applyFont="1" applyBorder="1" applyAlignment="1">
      <alignment horizontal="left" vertical="center"/>
    </xf>
    <xf numFmtId="0" fontId="14" fillId="0" borderId="38" xfId="1" applyFont="1" applyBorder="1" applyAlignment="1">
      <alignment horizontal="left" vertical="center"/>
    </xf>
    <xf numFmtId="0" fontId="14" fillId="0" borderId="113" xfId="1" applyFont="1" applyBorder="1" applyAlignment="1">
      <alignment horizontal="left" vertical="center"/>
    </xf>
    <xf numFmtId="0" fontId="14" fillId="0" borderId="0" xfId="1" applyFont="1" applyBorder="1" applyAlignment="1">
      <alignment horizontal="left" vertical="center"/>
    </xf>
    <xf numFmtId="0" fontId="14" fillId="0" borderId="47" xfId="1" applyFont="1" applyBorder="1" applyAlignment="1">
      <alignment horizontal="left" vertical="center"/>
    </xf>
    <xf numFmtId="0" fontId="14" fillId="0" borderId="120" xfId="1" applyFont="1" applyBorder="1" applyAlignment="1">
      <alignment horizontal="left" vertical="center"/>
    </xf>
    <xf numFmtId="0" fontId="14" fillId="0" borderId="28" xfId="1" applyFont="1" applyBorder="1" applyAlignment="1">
      <alignment horizontal="left" vertical="center"/>
    </xf>
    <xf numFmtId="0" fontId="14" fillId="0" borderId="94" xfId="1" applyFont="1" applyBorder="1" applyAlignment="1">
      <alignment horizontal="left" vertical="center"/>
    </xf>
    <xf numFmtId="0" fontId="57" fillId="31" borderId="82" xfId="1" applyFont="1" applyFill="1" applyBorder="1" applyAlignment="1" applyProtection="1">
      <alignment horizontal="center" vertical="center" shrinkToFit="1"/>
      <protection locked="0"/>
    </xf>
    <xf numFmtId="0" fontId="14" fillId="31" borderId="83" xfId="1" applyFont="1" applyFill="1" applyBorder="1" applyAlignment="1" applyProtection="1">
      <protection locked="0"/>
    </xf>
    <xf numFmtId="0" fontId="14" fillId="31" borderId="81" xfId="1" applyFont="1" applyFill="1" applyBorder="1" applyAlignment="1" applyProtection="1">
      <protection locked="0"/>
    </xf>
    <xf numFmtId="0" fontId="61" fillId="11" borderId="51" xfId="1" applyFont="1" applyFill="1" applyBorder="1" applyAlignment="1" applyProtection="1">
      <alignment horizontal="left" vertical="center" wrapText="1"/>
    </xf>
    <xf numFmtId="0" fontId="61" fillId="11" borderId="0" xfId="1" applyFont="1" applyFill="1" applyBorder="1" applyAlignment="1" applyProtection="1">
      <alignment horizontal="left" vertical="center" wrapText="1"/>
    </xf>
    <xf numFmtId="0" fontId="61" fillId="11" borderId="55" xfId="1" applyFont="1" applyFill="1" applyBorder="1" applyAlignment="1" applyProtection="1">
      <alignment horizontal="left" vertical="center" wrapText="1"/>
    </xf>
    <xf numFmtId="0" fontId="55" fillId="11" borderId="48" xfId="1" applyFont="1" applyFill="1" applyBorder="1" applyAlignment="1" applyProtection="1">
      <alignment horizontal="center" vertical="center"/>
    </xf>
    <xf numFmtId="0" fontId="55" fillId="11" borderId="95" xfId="1" applyFont="1" applyFill="1" applyBorder="1" applyAlignment="1" applyProtection="1">
      <alignment horizontal="center" vertical="center"/>
    </xf>
    <xf numFmtId="0" fontId="60" fillId="11" borderId="53" xfId="1" applyFont="1" applyFill="1" applyBorder="1" applyAlignment="1" applyProtection="1">
      <alignment horizontal="center" vertical="center" wrapText="1"/>
    </xf>
    <xf numFmtId="0" fontId="60" fillId="11" borderId="63" xfId="1" applyFont="1" applyFill="1" applyBorder="1" applyAlignment="1" applyProtection="1">
      <alignment horizontal="center" vertical="center" wrapText="1"/>
    </xf>
    <xf numFmtId="0" fontId="60" fillId="11" borderId="28" xfId="1" applyFont="1" applyFill="1" applyBorder="1" applyAlignment="1" applyProtection="1">
      <alignment horizontal="center" vertical="center" wrapText="1"/>
    </xf>
    <xf numFmtId="0" fontId="60" fillId="11" borderId="109" xfId="1" applyFont="1" applyFill="1" applyBorder="1" applyAlignment="1" applyProtection="1">
      <alignment horizontal="center" vertical="center" wrapText="1"/>
    </xf>
    <xf numFmtId="0" fontId="58" fillId="11" borderId="65" xfId="1" applyFont="1" applyFill="1" applyBorder="1" applyAlignment="1" applyProtection="1">
      <alignment horizontal="center" vertical="center"/>
    </xf>
    <xf numFmtId="0" fontId="58" fillId="11" borderId="66" xfId="1" applyFont="1" applyFill="1" applyBorder="1" applyAlignment="1" applyProtection="1">
      <alignment horizontal="center" vertical="center"/>
    </xf>
    <xf numFmtId="0" fontId="58" fillId="11" borderId="67" xfId="1" applyFont="1" applyFill="1" applyBorder="1" applyAlignment="1" applyProtection="1">
      <alignment horizontal="center" vertical="center"/>
    </xf>
    <xf numFmtId="0" fontId="61" fillId="11" borderId="110" xfId="1" applyFont="1" applyFill="1" applyBorder="1" applyAlignment="1" applyProtection="1">
      <alignment horizontal="left" vertical="center" wrapText="1"/>
    </xf>
    <xf numFmtId="0" fontId="61" fillId="11" borderId="28" xfId="1" applyFont="1" applyFill="1" applyBorder="1" applyAlignment="1" applyProtection="1">
      <alignment horizontal="left" vertical="center" wrapText="1"/>
    </xf>
    <xf numFmtId="0" fontId="61" fillId="11" borderId="96" xfId="1" applyFont="1" applyFill="1" applyBorder="1" applyAlignment="1" applyProtection="1">
      <alignment horizontal="left" vertical="center" wrapText="1"/>
    </xf>
    <xf numFmtId="0" fontId="14" fillId="0" borderId="107" xfId="1" applyFont="1" applyFill="1" applyBorder="1" applyAlignment="1" applyProtection="1">
      <alignment horizontal="left" vertical="center"/>
      <protection locked="0"/>
    </xf>
    <xf numFmtId="0" fontId="14" fillId="0" borderId="103" xfId="1" applyFont="1" applyFill="1" applyBorder="1" applyAlignment="1" applyProtection="1">
      <alignment horizontal="left" vertical="center"/>
      <protection locked="0"/>
    </xf>
    <xf numFmtId="0" fontId="14" fillId="0" borderId="122" xfId="1" applyFont="1" applyFill="1" applyBorder="1" applyAlignment="1" applyProtection="1">
      <alignment horizontal="left" vertical="center"/>
      <protection locked="0"/>
    </xf>
    <xf numFmtId="0" fontId="14" fillId="0" borderId="39" xfId="1" applyFont="1" applyBorder="1" applyAlignment="1" applyProtection="1">
      <alignment horizontal="left" vertical="center" wrapText="1"/>
      <protection locked="0"/>
    </xf>
    <xf numFmtId="0" fontId="14" fillId="0" borderId="37" xfId="1" applyFont="1" applyBorder="1" applyAlignment="1" applyProtection="1">
      <alignment horizontal="left" vertical="center" wrapText="1"/>
      <protection locked="0"/>
    </xf>
    <xf numFmtId="0" fontId="14" fillId="0" borderId="97" xfId="1" applyFont="1" applyBorder="1" applyAlignment="1" applyProtection="1">
      <alignment horizontal="left" vertical="center" wrapText="1"/>
      <protection locked="0"/>
    </xf>
    <xf numFmtId="0" fontId="14" fillId="0" borderId="48" xfId="1" applyFont="1" applyBorder="1" applyAlignment="1" applyProtection="1">
      <alignment horizontal="left" vertical="center" wrapText="1"/>
      <protection locked="0"/>
    </xf>
    <xf numFmtId="0" fontId="14" fillId="0" borderId="0" xfId="1" applyFont="1" applyBorder="1" applyAlignment="1" applyProtection="1">
      <alignment horizontal="left" vertical="center" wrapText="1"/>
      <protection locked="0"/>
    </xf>
    <xf numFmtId="0" fontId="14" fillId="0" borderId="55" xfId="1" applyFont="1" applyBorder="1" applyAlignment="1" applyProtection="1">
      <alignment horizontal="left" vertical="center" wrapText="1"/>
      <protection locked="0"/>
    </xf>
    <xf numFmtId="0" fontId="14" fillId="0" borderId="95" xfId="1" applyFont="1" applyBorder="1" applyAlignment="1" applyProtection="1">
      <alignment horizontal="left" vertical="center" wrapText="1"/>
      <protection locked="0"/>
    </xf>
    <xf numFmtId="0" fontId="14" fillId="0" borderId="28" xfId="1" applyFont="1" applyBorder="1" applyAlignment="1" applyProtection="1">
      <alignment horizontal="left" vertical="center" wrapText="1"/>
      <protection locked="0"/>
    </xf>
    <xf numFmtId="0" fontId="14" fillId="0" borderId="96" xfId="1" applyFont="1" applyBorder="1" applyAlignment="1" applyProtection="1">
      <alignment horizontal="left" vertical="center" wrapText="1"/>
      <protection locked="0"/>
    </xf>
    <xf numFmtId="0" fontId="58" fillId="11" borderId="85" xfId="1" applyFont="1" applyFill="1" applyBorder="1" applyAlignment="1" applyProtection="1">
      <alignment horizontal="center" vertical="center"/>
    </xf>
    <xf numFmtId="0" fontId="58" fillId="11" borderId="53" xfId="1" applyFont="1" applyFill="1" applyBorder="1" applyAlignment="1" applyProtection="1">
      <alignment horizontal="center" vertical="center"/>
    </xf>
    <xf numFmtId="0" fontId="58" fillId="11" borderId="63" xfId="1" applyFont="1" applyFill="1" applyBorder="1" applyAlignment="1" applyProtection="1">
      <alignment horizontal="center" vertical="center"/>
    </xf>
    <xf numFmtId="0" fontId="58" fillId="11" borderId="95" xfId="1" applyFont="1" applyFill="1" applyBorder="1" applyAlignment="1" applyProtection="1">
      <alignment horizontal="center" vertical="center"/>
    </xf>
    <xf numFmtId="0" fontId="58" fillId="11" borderId="28" xfId="1" applyFont="1" applyFill="1" applyBorder="1" applyAlignment="1" applyProtection="1">
      <alignment horizontal="center" vertical="center"/>
    </xf>
    <xf numFmtId="0" fontId="58" fillId="11" borderId="109" xfId="1" applyFont="1" applyFill="1" applyBorder="1" applyAlignment="1" applyProtection="1">
      <alignment horizontal="center" vertical="center"/>
    </xf>
    <xf numFmtId="0" fontId="55" fillId="11" borderId="114" xfId="1" applyFont="1" applyFill="1" applyBorder="1" applyAlignment="1" applyProtection="1">
      <alignment horizontal="center" vertical="center" wrapText="1"/>
    </xf>
    <xf numFmtId="0" fontId="14" fillId="0" borderId="103" xfId="1" applyFont="1" applyBorder="1" applyAlignment="1" applyProtection="1">
      <alignment horizontal="center" vertical="center" wrapText="1"/>
      <protection locked="0"/>
    </xf>
    <xf numFmtId="0" fontId="14" fillId="0" borderId="104" xfId="1" applyFont="1" applyBorder="1" applyAlignment="1" applyProtection="1">
      <alignment horizontal="center" vertical="center" wrapText="1"/>
      <protection locked="0"/>
    </xf>
    <xf numFmtId="0" fontId="17" fillId="4" borderId="111" xfId="1" applyFont="1" applyFill="1" applyBorder="1" applyAlignment="1" applyProtection="1">
      <alignment horizontal="left" vertical="center" wrapText="1"/>
    </xf>
    <xf numFmtId="0" fontId="17" fillId="4" borderId="37" xfId="1" applyFont="1" applyFill="1" applyBorder="1" applyAlignment="1" applyProtection="1">
      <alignment horizontal="left" vertical="center"/>
    </xf>
    <xf numFmtId="0" fontId="17" fillId="4" borderId="38" xfId="1" applyFont="1" applyFill="1" applyBorder="1" applyAlignment="1" applyProtection="1">
      <alignment horizontal="left" vertical="center"/>
    </xf>
    <xf numFmtId="0" fontId="17" fillId="4" borderId="113" xfId="1" applyFont="1" applyFill="1" applyBorder="1" applyAlignment="1" applyProtection="1">
      <alignment horizontal="left" vertical="center"/>
    </xf>
    <xf numFmtId="0" fontId="62" fillId="11" borderId="37" xfId="1" applyFont="1" applyFill="1" applyBorder="1" applyAlignment="1" applyProtection="1">
      <alignment horizontal="left" wrapText="1"/>
    </xf>
    <xf numFmtId="0" fontId="62" fillId="11" borderId="97" xfId="1" applyFont="1" applyFill="1" applyBorder="1" applyAlignment="1" applyProtection="1">
      <alignment horizontal="left" wrapText="1"/>
    </xf>
    <xf numFmtId="0" fontId="62" fillId="11" borderId="0" xfId="1" applyFont="1" applyFill="1" applyBorder="1" applyAlignment="1" applyProtection="1">
      <alignment horizontal="left" wrapText="1"/>
    </xf>
    <xf numFmtId="0" fontId="62" fillId="11" borderId="55" xfId="1" applyFont="1" applyFill="1" applyBorder="1" applyAlignment="1" applyProtection="1">
      <alignment horizontal="left" wrapText="1"/>
    </xf>
    <xf numFmtId="177" fontId="57" fillId="31" borderId="82" xfId="1" quotePrefix="1" applyNumberFormat="1" applyFont="1" applyFill="1" applyBorder="1" applyAlignment="1" applyProtection="1">
      <alignment horizontal="center" vertical="center" shrinkToFit="1"/>
      <protection locked="0"/>
    </xf>
    <xf numFmtId="177" fontId="57" fillId="31" borderId="83" xfId="1" quotePrefix="1" applyNumberFormat="1" applyFont="1" applyFill="1" applyBorder="1" applyAlignment="1" applyProtection="1">
      <alignment horizontal="center" vertical="center" shrinkToFit="1"/>
      <protection locked="0"/>
    </xf>
    <xf numFmtId="177" fontId="57" fillId="31" borderId="81" xfId="1" quotePrefix="1" applyNumberFormat="1" applyFont="1" applyFill="1" applyBorder="1" applyAlignment="1" applyProtection="1">
      <alignment horizontal="center" vertical="center" shrinkToFit="1"/>
      <protection locked="0"/>
    </xf>
    <xf numFmtId="0" fontId="59" fillId="11" borderId="0" xfId="1" applyFont="1" applyFill="1" applyBorder="1" applyAlignment="1" applyProtection="1">
      <alignment horizontal="center" vertical="center"/>
    </xf>
    <xf numFmtId="0" fontId="59" fillId="11" borderId="50" xfId="1" applyFont="1" applyFill="1" applyBorder="1" applyAlignment="1" applyProtection="1">
      <alignment horizontal="center" vertical="center"/>
    </xf>
    <xf numFmtId="177" fontId="63" fillId="7" borderId="82" xfId="1" applyNumberFormat="1" applyFont="1" applyFill="1" applyBorder="1" applyAlignment="1" applyProtection="1">
      <alignment horizontal="center" vertical="center" shrinkToFit="1"/>
    </xf>
    <xf numFmtId="0" fontId="63" fillId="7" borderId="81" xfId="1" applyFont="1" applyFill="1" applyBorder="1" applyAlignment="1" applyProtection="1">
      <alignment horizontal="center" vertical="center" shrinkToFit="1"/>
    </xf>
    <xf numFmtId="0" fontId="60" fillId="11" borderId="0" xfId="1" applyFont="1" applyFill="1" applyBorder="1" applyAlignment="1" applyProtection="1">
      <alignment horizontal="left" vertical="center" wrapText="1"/>
    </xf>
    <xf numFmtId="0" fontId="14" fillId="8" borderId="82" xfId="1" applyFont="1" applyFill="1" applyBorder="1" applyAlignment="1" applyProtection="1">
      <alignment horizontal="center" vertical="center" shrinkToFit="1"/>
      <protection locked="0"/>
    </xf>
    <xf numFmtId="0" fontId="14" fillId="8" borderId="83" xfId="1" applyFont="1" applyFill="1" applyBorder="1" applyAlignment="1" applyProtection="1">
      <alignment horizontal="center" vertical="center" shrinkToFit="1"/>
      <protection locked="0"/>
    </xf>
    <xf numFmtId="0" fontId="14" fillId="8" borderId="81" xfId="1" applyFont="1" applyFill="1" applyBorder="1" applyAlignment="1" applyProtection="1">
      <alignment horizontal="center" vertical="center" shrinkToFit="1"/>
      <protection locked="0"/>
    </xf>
    <xf numFmtId="0" fontId="17" fillId="4" borderId="123" xfId="1" applyFont="1" applyFill="1" applyBorder="1" applyAlignment="1" applyProtection="1">
      <alignment horizontal="left" vertical="center"/>
    </xf>
    <xf numFmtId="0" fontId="17" fillId="4" borderId="124" xfId="1" applyFont="1" applyFill="1" applyBorder="1" applyAlignment="1" applyProtection="1">
      <alignment horizontal="left" vertical="center"/>
    </xf>
    <xf numFmtId="0" fontId="14" fillId="0" borderId="125" xfId="1" applyFont="1" applyFill="1" applyBorder="1" applyAlignment="1" applyProtection="1">
      <alignment vertical="center" wrapText="1"/>
      <protection locked="0"/>
    </xf>
    <xf numFmtId="0" fontId="14" fillId="0" borderId="124" xfId="1" applyFont="1" applyFill="1" applyBorder="1" applyAlignment="1" applyProtection="1">
      <alignment vertical="center" wrapText="1"/>
      <protection locked="0"/>
    </xf>
    <xf numFmtId="0" fontId="14" fillId="0" borderId="126" xfId="1" applyFont="1" applyFill="1" applyBorder="1" applyAlignment="1" applyProtection="1">
      <alignment vertical="center" wrapText="1"/>
      <protection locked="0"/>
    </xf>
    <xf numFmtId="0" fontId="18" fillId="4" borderId="111" xfId="1" applyFont="1" applyFill="1" applyBorder="1" applyAlignment="1" applyProtection="1">
      <alignment horizontal="left" vertical="center"/>
    </xf>
    <xf numFmtId="0" fontId="18" fillId="4" borderId="37" xfId="1" applyFont="1" applyFill="1" applyBorder="1" applyAlignment="1" applyProtection="1">
      <alignment horizontal="left" vertical="center"/>
    </xf>
    <xf numFmtId="0" fontId="18" fillId="4" borderId="38" xfId="1" applyFont="1" applyFill="1" applyBorder="1" applyAlignment="1" applyProtection="1">
      <alignment horizontal="left" vertical="center"/>
    </xf>
    <xf numFmtId="0" fontId="18" fillId="4" borderId="113" xfId="1" applyFont="1" applyFill="1" applyBorder="1" applyAlignment="1" applyProtection="1">
      <alignment horizontal="left" vertical="center"/>
    </xf>
    <xf numFmtId="0" fontId="18" fillId="4" borderId="0" xfId="1" applyFont="1" applyFill="1" applyBorder="1" applyAlignment="1" applyProtection="1">
      <alignment horizontal="left" vertical="center"/>
    </xf>
    <xf numFmtId="0" fontId="18" fillId="4" borderId="47" xfId="1" applyFont="1" applyFill="1" applyBorder="1" applyAlignment="1" applyProtection="1">
      <alignment horizontal="left" vertical="center"/>
    </xf>
    <xf numFmtId="0" fontId="18" fillId="4" borderId="120" xfId="1" applyFont="1" applyFill="1" applyBorder="1" applyAlignment="1" applyProtection="1">
      <alignment horizontal="left" vertical="center"/>
    </xf>
    <xf numFmtId="0" fontId="18" fillId="4" borderId="28" xfId="1" applyFont="1" applyFill="1" applyBorder="1" applyAlignment="1" applyProtection="1">
      <alignment horizontal="left" vertical="center"/>
    </xf>
    <xf numFmtId="0" fontId="18" fillId="4" borderId="94" xfId="1" applyFont="1" applyFill="1" applyBorder="1" applyAlignment="1" applyProtection="1">
      <alignment horizontal="left" vertical="center"/>
    </xf>
    <xf numFmtId="0" fontId="60" fillId="11" borderId="37" xfId="1" applyFont="1" applyFill="1" applyBorder="1" applyAlignment="1" applyProtection="1">
      <alignment horizontal="left" vertical="center" wrapText="1"/>
    </xf>
    <xf numFmtId="0" fontId="60" fillId="11" borderId="97" xfId="1" applyFont="1" applyFill="1" applyBorder="1" applyAlignment="1" applyProtection="1">
      <alignment horizontal="left" vertical="center" wrapText="1"/>
    </xf>
    <xf numFmtId="0" fontId="60" fillId="11" borderId="55" xfId="1" applyFont="1" applyFill="1" applyBorder="1" applyAlignment="1" applyProtection="1">
      <alignment horizontal="left" vertical="center" wrapText="1"/>
    </xf>
    <xf numFmtId="0" fontId="57" fillId="31" borderId="83" xfId="1" applyFont="1" applyFill="1" applyBorder="1" applyAlignment="1" applyProtection="1">
      <alignment horizontal="center" vertical="center" shrinkToFit="1"/>
      <protection locked="0"/>
    </xf>
    <xf numFmtId="0" fontId="57" fillId="31" borderId="81" xfId="1" applyFont="1" applyFill="1" applyBorder="1" applyAlignment="1" applyProtection="1">
      <alignment horizontal="center" vertical="center" shrinkToFit="1"/>
      <protection locked="0"/>
    </xf>
    <xf numFmtId="0" fontId="60" fillId="11" borderId="53" xfId="1" applyFont="1" applyFill="1" applyBorder="1" applyAlignment="1" applyProtection="1">
      <alignment horizontal="left" vertical="center" wrapText="1"/>
    </xf>
    <xf numFmtId="0" fontId="60" fillId="11" borderId="54" xfId="1" applyFont="1" applyFill="1" applyBorder="1" applyAlignment="1" applyProtection="1">
      <alignment horizontal="left" vertical="center" wrapText="1"/>
    </xf>
    <xf numFmtId="0" fontId="58" fillId="11" borderId="112" xfId="1" applyFont="1" applyFill="1" applyBorder="1" applyAlignment="1" applyProtection="1">
      <alignment horizontal="left" vertical="center" shrinkToFit="1"/>
    </xf>
    <xf numFmtId="0" fontId="58" fillId="11" borderId="43" xfId="1" applyFont="1" applyFill="1" applyBorder="1" applyAlignment="1" applyProtection="1">
      <alignment horizontal="left" vertical="center" shrinkToFit="1"/>
    </xf>
    <xf numFmtId="0" fontId="58" fillId="11" borderId="44" xfId="1" applyFont="1" applyFill="1" applyBorder="1" applyAlignment="1" applyProtection="1">
      <alignment horizontal="left" vertical="center" shrinkToFit="1"/>
    </xf>
    <xf numFmtId="0" fontId="58" fillId="11" borderId="85" xfId="1" applyFont="1" applyFill="1" applyBorder="1" applyAlignment="1" applyProtection="1">
      <alignment horizontal="left" vertical="center"/>
    </xf>
    <xf numFmtId="0" fontId="14" fillId="10" borderId="53" xfId="1" applyFont="1" applyFill="1" applyBorder="1" applyAlignment="1">
      <alignment vertical="center"/>
    </xf>
    <xf numFmtId="0" fontId="14" fillId="10" borderId="77" xfId="1" applyFont="1" applyFill="1" applyBorder="1" applyAlignment="1"/>
    <xf numFmtId="0" fontId="14" fillId="10" borderId="66" xfId="1" applyFont="1" applyFill="1" applyBorder="1" applyAlignment="1"/>
    <xf numFmtId="0" fontId="55" fillId="11" borderId="82" xfId="1" applyFont="1" applyFill="1" applyBorder="1" applyAlignment="1" applyProtection="1">
      <alignment horizontal="center" vertical="center" wrapText="1"/>
    </xf>
    <xf numFmtId="0" fontId="14" fillId="0" borderId="82" xfId="1" applyFont="1" applyBorder="1" applyAlignment="1" applyProtection="1">
      <alignment horizontal="center" vertical="center" wrapText="1"/>
      <protection locked="0"/>
    </xf>
    <xf numFmtId="0" fontId="14" fillId="0" borderId="83" xfId="1" applyFont="1" applyBorder="1" applyAlignment="1" applyProtection="1">
      <alignment horizontal="center" vertical="center" wrapText="1"/>
      <protection locked="0"/>
    </xf>
    <xf numFmtId="0" fontId="14" fillId="0" borderId="114" xfId="1" applyFont="1" applyBorder="1" applyAlignment="1" applyProtection="1">
      <alignment horizontal="center" vertical="center" wrapText="1"/>
      <protection locked="0"/>
    </xf>
    <xf numFmtId="0" fontId="61" fillId="11" borderId="37" xfId="1" applyFont="1" applyFill="1" applyBorder="1" applyAlignment="1" applyProtection="1">
      <alignment horizontal="left" vertical="center" wrapText="1"/>
    </xf>
    <xf numFmtId="0" fontId="61" fillId="10" borderId="37" xfId="1" applyFont="1" applyFill="1" applyBorder="1" applyProtection="1"/>
    <xf numFmtId="0" fontId="61" fillId="10" borderId="97" xfId="1" applyFont="1" applyFill="1" applyBorder="1" applyProtection="1"/>
    <xf numFmtId="0" fontId="61" fillId="10" borderId="0" xfId="1" applyFont="1" applyFill="1" applyBorder="1" applyProtection="1"/>
    <xf numFmtId="0" fontId="61" fillId="10" borderId="55" xfId="1" applyFont="1" applyFill="1" applyBorder="1" applyProtection="1"/>
    <xf numFmtId="0" fontId="61" fillId="10" borderId="28" xfId="1" applyFont="1" applyFill="1" applyBorder="1" applyProtection="1"/>
    <xf numFmtId="0" fontId="61" fillId="10" borderId="96" xfId="1" applyFont="1" applyFill="1" applyBorder="1" applyProtection="1"/>
    <xf numFmtId="0" fontId="17" fillId="4" borderId="37" xfId="1" applyFont="1" applyFill="1" applyBorder="1" applyAlignment="1" applyProtection="1">
      <alignment horizontal="left" vertical="center" wrapText="1"/>
    </xf>
    <xf numFmtId="0" fontId="17" fillId="4" borderId="38" xfId="1" applyFont="1" applyFill="1" applyBorder="1" applyAlignment="1" applyProtection="1">
      <alignment horizontal="left" vertical="center" wrapText="1"/>
    </xf>
    <xf numFmtId="0" fontId="17" fillId="4" borderId="0" xfId="1" applyFont="1" applyFill="1" applyBorder="1" applyAlignment="1" applyProtection="1">
      <alignment horizontal="left" vertical="center" wrapText="1"/>
    </xf>
    <xf numFmtId="0" fontId="17" fillId="4" borderId="47" xfId="1" applyFont="1" applyFill="1" applyBorder="1" applyAlignment="1" applyProtection="1">
      <alignment horizontal="left" vertical="center" wrapText="1"/>
    </xf>
    <xf numFmtId="0" fontId="17" fillId="4" borderId="120" xfId="1" applyFont="1" applyFill="1" applyBorder="1" applyAlignment="1" applyProtection="1">
      <alignment horizontal="left" vertical="center" wrapText="1"/>
    </xf>
    <xf numFmtId="0" fontId="58" fillId="11" borderId="112" xfId="1" applyFont="1" applyFill="1" applyBorder="1" applyAlignment="1" applyProtection="1">
      <alignment horizontal="center" vertical="center"/>
    </xf>
    <xf numFmtId="0" fontId="58" fillId="11" borderId="43" xfId="1" applyFont="1" applyFill="1" applyBorder="1" applyAlignment="1" applyProtection="1">
      <alignment horizontal="center" vertical="center"/>
    </xf>
    <xf numFmtId="0" fontId="55" fillId="11" borderId="65" xfId="1" applyFont="1" applyFill="1" applyBorder="1" applyAlignment="1" applyProtection="1">
      <alignment horizontal="center" vertical="center"/>
    </xf>
    <xf numFmtId="0" fontId="55" fillId="11" borderId="66" xfId="1" applyFont="1" applyFill="1" applyBorder="1" applyAlignment="1" applyProtection="1">
      <alignment horizontal="center" vertical="center"/>
    </xf>
    <xf numFmtId="0" fontId="55" fillId="11" borderId="67" xfId="1" applyFont="1" applyFill="1" applyBorder="1" applyAlignment="1" applyProtection="1">
      <alignment horizontal="center" vertical="center"/>
    </xf>
    <xf numFmtId="0" fontId="55" fillId="11" borderId="68" xfId="1" applyFont="1" applyFill="1" applyBorder="1" applyAlignment="1" applyProtection="1">
      <alignment horizontal="center" vertical="center"/>
    </xf>
    <xf numFmtId="0" fontId="58" fillId="11" borderId="87" xfId="1" applyFont="1" applyFill="1" applyBorder="1" applyAlignment="1" applyProtection="1">
      <alignment horizontal="center" vertical="center"/>
    </xf>
    <xf numFmtId="0" fontId="58" fillId="11" borderId="88" xfId="1" applyFont="1" applyFill="1" applyBorder="1" applyAlignment="1" applyProtection="1">
      <alignment horizontal="center" vertical="center"/>
    </xf>
    <xf numFmtId="0" fontId="14" fillId="9" borderId="82" xfId="1" applyFont="1" applyFill="1" applyBorder="1" applyAlignment="1" applyProtection="1">
      <alignment horizontal="center" vertical="center" shrinkToFit="1"/>
      <protection locked="0"/>
    </xf>
    <xf numFmtId="0" fontId="14" fillId="9" borderId="83" xfId="1" applyFont="1" applyFill="1" applyBorder="1" applyAlignment="1" applyProtection="1">
      <alignment horizontal="center" vertical="center" shrinkToFit="1"/>
      <protection locked="0"/>
    </xf>
    <xf numFmtId="0" fontId="14" fillId="9" borderId="114" xfId="1" applyFont="1" applyFill="1" applyBorder="1" applyAlignment="1" applyProtection="1">
      <alignment horizontal="center" vertical="center" shrinkToFit="1"/>
      <protection locked="0"/>
    </xf>
    <xf numFmtId="0" fontId="55" fillId="11" borderId="85" xfId="1" applyFont="1" applyFill="1" applyBorder="1" applyAlignment="1" applyProtection="1">
      <alignment horizontal="center" vertical="center" wrapText="1"/>
    </xf>
    <xf numFmtId="0" fontId="55" fillId="11" borderId="63" xfId="1" applyFont="1" applyFill="1" applyBorder="1" applyAlignment="1" applyProtection="1">
      <alignment horizontal="center" vertical="center"/>
    </xf>
    <xf numFmtId="0" fontId="55" fillId="11" borderId="115" xfId="1" applyFont="1" applyFill="1" applyBorder="1" applyAlignment="1" applyProtection="1">
      <alignment horizontal="center" vertical="center"/>
    </xf>
    <xf numFmtId="0" fontId="55" fillId="11" borderId="116" xfId="1" applyFont="1" applyFill="1" applyBorder="1" applyAlignment="1" applyProtection="1">
      <alignment horizontal="center" vertical="center"/>
    </xf>
    <xf numFmtId="0" fontId="58" fillId="11" borderId="77" xfId="1" applyFont="1" applyFill="1" applyBorder="1" applyAlignment="1" applyProtection="1">
      <alignment horizontal="center" vertical="center"/>
    </xf>
    <xf numFmtId="0" fontId="55" fillId="11" borderId="119" xfId="1" quotePrefix="1" applyFont="1" applyFill="1" applyBorder="1" applyAlignment="1" applyProtection="1">
      <alignment horizontal="center" vertical="center"/>
    </xf>
    <xf numFmtId="0" fontId="55" fillId="11" borderId="119" xfId="1" applyFont="1" applyFill="1" applyBorder="1" applyAlignment="1" applyProtection="1">
      <alignment horizontal="center"/>
    </xf>
    <xf numFmtId="49" fontId="55" fillId="7" borderId="119" xfId="1" quotePrefix="1" applyNumberFormat="1" applyFont="1" applyFill="1" applyBorder="1" applyAlignment="1" applyProtection="1">
      <alignment horizontal="center" vertical="center"/>
    </xf>
    <xf numFmtId="49" fontId="55" fillId="7" borderId="119" xfId="1" applyNumberFormat="1" applyFont="1" applyFill="1" applyBorder="1" applyAlignment="1" applyProtection="1">
      <alignment horizontal="center"/>
    </xf>
    <xf numFmtId="49" fontId="55" fillId="7" borderId="119" xfId="1" applyNumberFormat="1" applyFont="1" applyFill="1" applyBorder="1" applyAlignment="1" applyProtection="1">
      <alignment horizontal="center" vertical="center"/>
    </xf>
    <xf numFmtId="0" fontId="58" fillId="7" borderId="60" xfId="1" applyFont="1" applyFill="1" applyBorder="1" applyAlignment="1" applyProtection="1">
      <alignment horizontal="center" vertical="center" wrapText="1"/>
    </xf>
    <xf numFmtId="0" fontId="58" fillId="7" borderId="61" xfId="1" applyFont="1" applyFill="1" applyBorder="1" applyAlignment="1" applyProtection="1">
      <alignment horizontal="center" vertical="center"/>
    </xf>
    <xf numFmtId="0" fontId="58" fillId="7" borderId="110" xfId="1" applyFont="1" applyFill="1" applyBorder="1" applyAlignment="1" applyProtection="1">
      <alignment horizontal="center" vertical="center"/>
    </xf>
    <xf numFmtId="0" fontId="58" fillId="7" borderId="109" xfId="1" applyFont="1" applyFill="1" applyBorder="1" applyAlignment="1" applyProtection="1">
      <alignment horizontal="center" vertical="center"/>
    </xf>
    <xf numFmtId="0" fontId="78" fillId="9" borderId="30" xfId="2" applyFont="1" applyFill="1" applyBorder="1" applyAlignment="1" applyProtection="1">
      <alignment horizontal="center" vertical="center" shrinkToFit="1"/>
      <protection locked="0"/>
    </xf>
    <xf numFmtId="0" fontId="78" fillId="9" borderId="62" xfId="2" applyFont="1" applyFill="1" applyBorder="1" applyAlignment="1" applyProtection="1">
      <alignment horizontal="center" vertical="center" shrinkToFit="1"/>
      <protection locked="0"/>
    </xf>
    <xf numFmtId="0" fontId="78" fillId="9" borderId="28" xfId="2" applyFont="1" applyFill="1" applyBorder="1" applyAlignment="1" applyProtection="1">
      <alignment horizontal="center" vertical="center" shrinkToFit="1"/>
      <protection locked="0"/>
    </xf>
    <xf numFmtId="0" fontId="78" fillId="9" borderId="96" xfId="2" applyFont="1" applyFill="1" applyBorder="1" applyAlignment="1" applyProtection="1">
      <alignment horizontal="center" vertical="center" shrinkToFit="1"/>
      <protection locked="0"/>
    </xf>
    <xf numFmtId="0" fontId="55" fillId="11" borderId="121" xfId="1" applyFont="1" applyFill="1" applyBorder="1" applyAlignment="1" applyProtection="1">
      <alignment horizontal="center" vertical="center"/>
    </xf>
    <xf numFmtId="0" fontId="55" fillId="11" borderId="108" xfId="1" applyFont="1" applyFill="1" applyBorder="1" applyAlignment="1" applyProtection="1">
      <alignment horizontal="center" vertical="center"/>
    </xf>
    <xf numFmtId="49" fontId="14" fillId="9" borderId="107" xfId="1" applyNumberFormat="1" applyFont="1" applyFill="1" applyBorder="1" applyAlignment="1" applyProtection="1">
      <alignment horizontal="center" vertical="center" shrinkToFit="1"/>
      <protection locked="0"/>
    </xf>
    <xf numFmtId="49" fontId="14" fillId="9" borderId="122" xfId="1" applyNumberFormat="1" applyFont="1" applyFill="1" applyBorder="1" applyAlignment="1" applyProtection="1">
      <alignment horizontal="center" vertical="center" shrinkToFit="1"/>
      <protection locked="0"/>
    </xf>
    <xf numFmtId="0" fontId="55" fillId="7" borderId="102" xfId="1" applyFont="1" applyFill="1" applyBorder="1" applyAlignment="1" applyProtection="1">
      <alignment horizontal="center" vertical="center"/>
    </xf>
    <xf numFmtId="0" fontId="55" fillId="7" borderId="103" xfId="1" applyFont="1" applyFill="1" applyBorder="1" applyAlignment="1" applyProtection="1">
      <alignment horizontal="center" vertical="center"/>
    </xf>
    <xf numFmtId="49" fontId="14" fillId="9" borderId="103" xfId="1" applyNumberFormat="1" applyFont="1" applyFill="1" applyBorder="1" applyAlignment="1" applyProtection="1">
      <alignment horizontal="center" shrinkToFit="1"/>
      <protection locked="0"/>
    </xf>
    <xf numFmtId="49" fontId="14" fillId="9" borderId="208" xfId="1" applyNumberFormat="1" applyFont="1" applyFill="1" applyBorder="1" applyAlignment="1" applyProtection="1">
      <alignment horizontal="center" shrinkToFit="1"/>
      <protection locked="0"/>
    </xf>
    <xf numFmtId="0" fontId="14" fillId="9" borderId="52" xfId="1" applyFont="1" applyFill="1" applyBorder="1" applyAlignment="1" applyProtection="1">
      <alignment horizontal="center" vertical="center" shrinkToFit="1"/>
      <protection locked="0"/>
    </xf>
    <xf numFmtId="0" fontId="14" fillId="9" borderId="53" xfId="1" applyFont="1" applyFill="1" applyBorder="1" applyAlignment="1" applyProtection="1">
      <alignment horizontal="center" vertical="center" shrinkToFit="1"/>
      <protection locked="0"/>
    </xf>
    <xf numFmtId="0" fontId="14" fillId="9" borderId="117" xfId="1" applyFont="1" applyFill="1" applyBorder="1" applyAlignment="1" applyProtection="1">
      <alignment horizontal="center" vertical="center" shrinkToFit="1"/>
      <protection locked="0"/>
    </xf>
    <xf numFmtId="0" fontId="14" fillId="9" borderId="70" xfId="1" applyFont="1" applyFill="1" applyBorder="1" applyAlignment="1" applyProtection="1">
      <alignment horizontal="center" vertical="center" shrinkToFit="1"/>
      <protection locked="0"/>
    </xf>
    <xf numFmtId="0" fontId="55" fillId="11" borderId="82" xfId="1" applyFont="1" applyFill="1" applyBorder="1" applyAlignment="1" applyProtection="1">
      <alignment horizontal="center" vertical="center"/>
    </xf>
    <xf numFmtId="0" fontId="55" fillId="11" borderId="83" xfId="1" applyFont="1" applyFill="1" applyBorder="1" applyAlignment="1" applyProtection="1">
      <alignment horizontal="center" vertical="center"/>
    </xf>
    <xf numFmtId="0" fontId="55" fillId="11" borderId="114" xfId="1" applyFont="1" applyFill="1" applyBorder="1" applyAlignment="1" applyProtection="1">
      <alignment horizontal="center" vertical="center"/>
    </xf>
    <xf numFmtId="0" fontId="14" fillId="9" borderId="118" xfId="1" applyFont="1" applyFill="1" applyBorder="1" applyAlignment="1" applyProtection="1">
      <alignment horizontal="center" vertical="center" shrinkToFit="1"/>
      <protection locked="0"/>
    </xf>
    <xf numFmtId="0" fontId="17" fillId="4" borderId="35" xfId="1" applyFont="1" applyFill="1" applyBorder="1" applyAlignment="1" applyProtection="1">
      <alignment horizontal="center" vertical="center" textRotation="255" wrapText="1"/>
    </xf>
    <xf numFmtId="0" fontId="17" fillId="4" borderId="45" xfId="1" applyFont="1" applyFill="1" applyBorder="1" applyAlignment="1" applyProtection="1">
      <alignment horizontal="center" vertical="center" textRotation="255" wrapText="1"/>
    </xf>
    <xf numFmtId="0" fontId="17" fillId="4" borderId="92" xfId="1" applyFont="1" applyFill="1" applyBorder="1" applyAlignment="1" applyProtection="1">
      <alignment horizontal="center" vertical="center" textRotation="255" wrapText="1"/>
    </xf>
    <xf numFmtId="0" fontId="17" fillId="4" borderId="36" xfId="1" applyFont="1" applyFill="1" applyBorder="1" applyAlignment="1" applyProtection="1">
      <alignment horizontal="center" vertical="center" wrapText="1"/>
    </xf>
    <xf numFmtId="0" fontId="17" fillId="4" borderId="37" xfId="1" applyFont="1" applyFill="1" applyBorder="1" applyAlignment="1" applyProtection="1">
      <alignment horizontal="center" vertical="center" wrapText="1"/>
    </xf>
    <xf numFmtId="0" fontId="17" fillId="4" borderId="0" xfId="1" applyFont="1" applyFill="1" applyBorder="1" applyAlignment="1" applyProtection="1">
      <alignment horizontal="center" vertical="center" wrapText="1"/>
    </xf>
    <xf numFmtId="0" fontId="17" fillId="4" borderId="69" xfId="1" applyFont="1" applyFill="1" applyBorder="1" applyAlignment="1" applyProtection="1">
      <alignment horizontal="center" vertical="center" wrapText="1"/>
    </xf>
    <xf numFmtId="0" fontId="17" fillId="4" borderId="70" xfId="1" applyFont="1" applyFill="1" applyBorder="1" applyAlignment="1" applyProtection="1">
      <alignment horizontal="center" vertical="center" wrapText="1"/>
    </xf>
    <xf numFmtId="0" fontId="59" fillId="7" borderId="39" xfId="1" applyFont="1" applyFill="1" applyBorder="1" applyAlignment="1" applyProtection="1">
      <alignment horizontal="center" vertical="center" shrinkToFit="1"/>
    </xf>
    <xf numFmtId="0" fontId="59" fillId="7" borderId="37" xfId="1" applyFont="1" applyFill="1" applyBorder="1" applyAlignment="1" applyProtection="1">
      <alignment horizontal="center" vertical="center" shrinkToFit="1"/>
    </xf>
    <xf numFmtId="0" fontId="59" fillId="7" borderId="97" xfId="1" applyFont="1" applyFill="1" applyBorder="1" applyAlignment="1" applyProtection="1">
      <alignment horizontal="center" vertical="center" shrinkToFit="1"/>
    </xf>
    <xf numFmtId="0" fontId="59" fillId="7" borderId="77" xfId="1" applyFont="1" applyFill="1" applyBorder="1" applyAlignment="1" applyProtection="1">
      <alignment horizontal="center" vertical="center" shrinkToFit="1"/>
    </xf>
    <xf numFmtId="0" fontId="59" fillId="7" borderId="66" xfId="1" applyFont="1" applyFill="1" applyBorder="1" applyAlignment="1" applyProtection="1">
      <alignment horizontal="center" vertical="center" shrinkToFit="1"/>
    </xf>
    <xf numFmtId="0" fontId="59" fillId="7" borderId="68" xfId="1" applyFont="1" applyFill="1" applyBorder="1" applyAlignment="1" applyProtection="1">
      <alignment horizontal="center" vertical="center" shrinkToFit="1"/>
    </xf>
    <xf numFmtId="0" fontId="55" fillId="7" borderId="98" xfId="1" applyFont="1" applyFill="1" applyBorder="1" applyAlignment="1" applyProtection="1">
      <alignment horizontal="center" vertical="center"/>
    </xf>
    <xf numFmtId="0" fontId="55" fillId="7" borderId="43" xfId="1" applyFont="1" applyFill="1" applyBorder="1" applyAlignment="1" applyProtection="1">
      <alignment horizontal="center" vertical="center"/>
    </xf>
    <xf numFmtId="0" fontId="55" fillId="7" borderId="99" xfId="1" applyFont="1" applyFill="1" applyBorder="1" applyAlignment="1" applyProtection="1">
      <alignment horizontal="center" vertical="center"/>
    </xf>
    <xf numFmtId="0" fontId="55" fillId="7" borderId="100" xfId="1" applyFont="1" applyFill="1" applyBorder="1" applyAlignment="1" applyProtection="1">
      <alignment horizontal="center" vertical="center"/>
    </xf>
    <xf numFmtId="0" fontId="55" fillId="7" borderId="37" xfId="1" applyFont="1" applyFill="1" applyBorder="1" applyAlignment="1" applyProtection="1">
      <alignment horizontal="center" vertical="center"/>
    </xf>
    <xf numFmtId="0" fontId="55" fillId="7" borderId="41" xfId="1" applyFont="1" applyFill="1" applyBorder="1" applyAlignment="1" applyProtection="1">
      <alignment horizontal="center" vertical="center"/>
    </xf>
    <xf numFmtId="0" fontId="55" fillId="7" borderId="65" xfId="1" applyFont="1" applyFill="1" applyBorder="1" applyAlignment="1" applyProtection="1">
      <alignment horizontal="center" vertical="center"/>
    </xf>
    <xf numFmtId="0" fontId="55" fillId="7" borderId="66" xfId="1" applyFont="1" applyFill="1" applyBorder="1" applyAlignment="1" applyProtection="1">
      <alignment horizontal="center" vertical="center"/>
    </xf>
    <xf numFmtId="0" fontId="55" fillId="7" borderId="97" xfId="1" applyFont="1" applyFill="1" applyBorder="1" applyAlignment="1" applyProtection="1">
      <alignment horizontal="center" vertical="center"/>
    </xf>
    <xf numFmtId="0" fontId="55" fillId="7" borderId="68" xfId="1" applyFont="1" applyFill="1" applyBorder="1" applyAlignment="1" applyProtection="1">
      <alignment horizontal="center" vertical="center"/>
    </xf>
    <xf numFmtId="0" fontId="56" fillId="31" borderId="102" xfId="1" applyFont="1" applyFill="1" applyBorder="1" applyAlignment="1" applyProtection="1">
      <alignment horizontal="center" vertical="center" shrinkToFit="1"/>
      <protection locked="0"/>
    </xf>
    <xf numFmtId="0" fontId="56" fillId="31" borderId="103" xfId="1" applyFont="1" applyFill="1" applyBorder="1" applyAlignment="1" applyProtection="1">
      <alignment horizontal="center" vertical="center" shrinkToFit="1"/>
      <protection locked="0"/>
    </xf>
    <xf numFmtId="0" fontId="56" fillId="31" borderId="104" xfId="1" applyFont="1" applyFill="1" applyBorder="1" applyAlignment="1" applyProtection="1">
      <alignment horizontal="center" vertical="center" shrinkToFit="1"/>
      <protection locked="0"/>
    </xf>
    <xf numFmtId="0" fontId="56" fillId="31" borderId="73" xfId="1" applyFont="1" applyFill="1" applyBorder="1" applyAlignment="1" applyProtection="1">
      <alignment horizontal="center" vertical="center" shrinkToFit="1"/>
      <protection locked="0"/>
    </xf>
    <xf numFmtId="0" fontId="56" fillId="31" borderId="75" xfId="1" applyFont="1" applyFill="1" applyBorder="1" applyAlignment="1" applyProtection="1">
      <alignment horizontal="center" vertical="center" shrinkToFit="1"/>
      <protection locked="0"/>
    </xf>
    <xf numFmtId="0" fontId="56" fillId="31" borderId="72" xfId="1" applyFont="1" applyFill="1" applyBorder="1" applyAlignment="1" applyProtection="1">
      <alignment horizontal="center" vertical="center" shrinkToFit="1"/>
      <protection locked="0"/>
    </xf>
    <xf numFmtId="0" fontId="14" fillId="9" borderId="73" xfId="1" applyFont="1" applyFill="1" applyBorder="1" applyAlignment="1" applyProtection="1">
      <alignment vertical="center" shrinkToFit="1"/>
      <protection locked="0"/>
    </xf>
    <xf numFmtId="0" fontId="14" fillId="9" borderId="75" xfId="1" applyFont="1" applyFill="1" applyBorder="1" applyAlignment="1" applyProtection="1">
      <alignment vertical="center" shrinkToFit="1"/>
      <protection locked="0"/>
    </xf>
    <xf numFmtId="0" fontId="14" fillId="9" borderId="76" xfId="1" applyFont="1" applyFill="1" applyBorder="1" applyAlignment="1" applyProtection="1">
      <alignment vertical="center" shrinkToFit="1"/>
      <protection locked="0"/>
    </xf>
    <xf numFmtId="0" fontId="55" fillId="7" borderId="77" xfId="1" applyFont="1" applyFill="1" applyBorder="1" applyAlignment="1" applyProtection="1">
      <alignment horizontal="center" vertical="center" wrapText="1"/>
    </xf>
    <xf numFmtId="0" fontId="14" fillId="10" borderId="66" xfId="1" applyFont="1" applyFill="1" applyBorder="1" applyAlignment="1">
      <alignment horizontal="center" vertical="center"/>
    </xf>
    <xf numFmtId="0" fontId="55" fillId="7" borderId="58" xfId="1" applyFont="1" applyFill="1" applyBorder="1" applyAlignment="1" applyProtection="1">
      <alignment horizontal="center" vertical="center" shrinkToFit="1"/>
    </xf>
    <xf numFmtId="0" fontId="55" fillId="7" borderId="105" xfId="1" applyFont="1" applyFill="1" applyBorder="1" applyAlignment="1" applyProtection="1">
      <alignment horizontal="center" vertical="center" shrinkToFit="1"/>
    </xf>
    <xf numFmtId="49" fontId="14" fillId="9" borderId="90" xfId="1" applyNumberFormat="1" applyFont="1" applyFill="1" applyBorder="1" applyAlignment="1" applyProtection="1">
      <alignment horizontal="left" vertical="center" shrinkToFit="1"/>
      <protection locked="0"/>
    </xf>
    <xf numFmtId="49" fontId="14" fillId="0" borderId="75" xfId="1" applyNumberFormat="1" applyFont="1" applyBorder="1" applyAlignment="1" applyProtection="1">
      <alignment horizontal="left" vertical="center"/>
      <protection locked="0"/>
    </xf>
    <xf numFmtId="49" fontId="14" fillId="0" borderId="72" xfId="1" applyNumberFormat="1" applyFont="1" applyBorder="1" applyAlignment="1" applyProtection="1">
      <alignment horizontal="left" vertical="center"/>
      <protection locked="0"/>
    </xf>
    <xf numFmtId="49" fontId="14" fillId="0" borderId="75" xfId="1" applyNumberFormat="1" applyFont="1" applyFill="1" applyBorder="1" applyAlignment="1" applyProtection="1">
      <alignment horizontal="left" vertical="center" wrapText="1"/>
      <protection locked="0"/>
    </xf>
    <xf numFmtId="49" fontId="14" fillId="0" borderId="76" xfId="1" applyNumberFormat="1" applyFont="1" applyFill="1" applyBorder="1" applyAlignment="1" applyProtection="1">
      <alignment horizontal="left" vertical="center" wrapText="1"/>
      <protection locked="0"/>
    </xf>
    <xf numFmtId="0" fontId="17" fillId="4" borderId="47" xfId="1" applyFont="1" applyFill="1" applyBorder="1" applyAlignment="1" applyProtection="1">
      <alignment horizontal="center" vertical="center" wrapText="1"/>
    </xf>
    <xf numFmtId="0" fontId="17" fillId="4" borderId="28" xfId="1" applyFont="1" applyFill="1" applyBorder="1" applyAlignment="1" applyProtection="1">
      <alignment horizontal="center" vertical="center" wrapText="1"/>
    </xf>
    <xf numFmtId="0" fontId="17" fillId="4" borderId="94" xfId="1" applyFont="1" applyFill="1" applyBorder="1" applyAlignment="1" applyProtection="1">
      <alignment horizontal="center" vertical="center" wrapText="1"/>
    </xf>
    <xf numFmtId="0" fontId="58" fillId="7" borderId="57" xfId="1" applyFont="1" applyFill="1" applyBorder="1" applyAlignment="1" applyProtection="1">
      <alignment horizontal="center" vertical="center"/>
    </xf>
    <xf numFmtId="0" fontId="58" fillId="7" borderId="59" xfId="1" applyFont="1" applyFill="1" applyBorder="1" applyAlignment="1" applyProtection="1">
      <alignment horizontal="center" vertical="center"/>
    </xf>
    <xf numFmtId="0" fontId="55" fillId="7" borderId="106" xfId="1" quotePrefix="1" applyFont="1" applyFill="1" applyBorder="1" applyAlignment="1" applyProtection="1">
      <alignment horizontal="center" vertical="center"/>
    </xf>
    <xf numFmtId="0" fontId="55" fillId="7" borderId="106" xfId="1" applyFont="1" applyFill="1" applyBorder="1" applyAlignment="1" applyProtection="1">
      <alignment horizontal="center"/>
    </xf>
    <xf numFmtId="49" fontId="55" fillId="7" borderId="106" xfId="1" quotePrefix="1" applyNumberFormat="1" applyFont="1" applyFill="1" applyBorder="1" applyAlignment="1" applyProtection="1">
      <alignment horizontal="center" vertical="center"/>
    </xf>
    <xf numFmtId="49" fontId="55" fillId="7" borderId="106" xfId="1" applyNumberFormat="1" applyFont="1" applyFill="1" applyBorder="1" applyAlignment="1" applyProtection="1">
      <alignment horizontal="center"/>
    </xf>
    <xf numFmtId="49" fontId="55" fillId="7" borderId="106" xfId="1" applyNumberFormat="1" applyFont="1" applyFill="1" applyBorder="1" applyAlignment="1" applyProtection="1">
      <alignment horizontal="center" vertical="center"/>
    </xf>
    <xf numFmtId="49" fontId="55" fillId="7" borderId="78" xfId="1" applyNumberFormat="1" applyFont="1" applyFill="1" applyBorder="1" applyAlignment="1" applyProtection="1">
      <alignment horizontal="center"/>
    </xf>
    <xf numFmtId="0" fontId="55" fillId="10" borderId="61" xfId="1" applyFont="1" applyFill="1" applyBorder="1" applyProtection="1"/>
    <xf numFmtId="0" fontId="55" fillId="10" borderId="46" xfId="1" applyFont="1" applyFill="1" applyBorder="1" applyProtection="1"/>
    <xf numFmtId="0" fontId="55" fillId="10" borderId="50" xfId="1" applyFont="1" applyFill="1" applyBorder="1" applyProtection="1"/>
    <xf numFmtId="0" fontId="55" fillId="10" borderId="93" xfId="1" applyFont="1" applyFill="1" applyBorder="1" applyProtection="1"/>
    <xf numFmtId="0" fontId="55" fillId="10" borderId="109" xfId="1" applyFont="1" applyFill="1" applyBorder="1" applyProtection="1"/>
    <xf numFmtId="0" fontId="11" fillId="9" borderId="60" xfId="2" applyFill="1" applyBorder="1" applyAlignment="1" applyProtection="1">
      <alignment horizontal="center" vertical="center" shrinkToFit="1"/>
      <protection locked="0"/>
    </xf>
    <xf numFmtId="0" fontId="14" fillId="0" borderId="30" xfId="1" applyFont="1" applyBorder="1" applyProtection="1">
      <protection locked="0"/>
    </xf>
    <xf numFmtId="0" fontId="14" fillId="0" borderId="62" xfId="1" applyFont="1" applyBorder="1" applyProtection="1">
      <protection locked="0"/>
    </xf>
    <xf numFmtId="0" fontId="14" fillId="0" borderId="51" xfId="1" applyFont="1" applyBorder="1" applyProtection="1">
      <protection locked="0"/>
    </xf>
    <xf numFmtId="0" fontId="14" fillId="0" borderId="0" xfId="1" applyFont="1" applyBorder="1" applyProtection="1">
      <protection locked="0"/>
    </xf>
    <xf numFmtId="0" fontId="14" fillId="0" borderId="55" xfId="1" applyFont="1" applyBorder="1" applyProtection="1">
      <protection locked="0"/>
    </xf>
    <xf numFmtId="0" fontId="14" fillId="0" borderId="110" xfId="1" applyFont="1" applyBorder="1" applyProtection="1">
      <protection locked="0"/>
    </xf>
    <xf numFmtId="0" fontId="14" fillId="0" borderId="28" xfId="1" applyFont="1" applyBorder="1" applyProtection="1">
      <protection locked="0"/>
    </xf>
    <xf numFmtId="0" fontId="14" fillId="0" borderId="96" xfId="1" applyFont="1" applyBorder="1" applyProtection="1">
      <protection locked="0"/>
    </xf>
    <xf numFmtId="49" fontId="14" fillId="9" borderId="82" xfId="1" applyNumberFormat="1" applyFont="1" applyFill="1" applyBorder="1" applyAlignment="1" applyProtection="1">
      <alignment horizontal="center" vertical="center" shrinkToFit="1"/>
      <protection locked="0"/>
    </xf>
    <xf numFmtId="49" fontId="14" fillId="9" borderId="83" xfId="1" applyNumberFormat="1" applyFont="1" applyFill="1" applyBorder="1" applyAlignment="1" applyProtection="1">
      <alignment horizontal="center" shrinkToFit="1"/>
      <protection locked="0"/>
    </xf>
    <xf numFmtId="0" fontId="55" fillId="7" borderId="90" xfId="1" applyFont="1" applyFill="1" applyBorder="1" applyAlignment="1" applyProtection="1">
      <alignment horizontal="center" vertical="center"/>
    </xf>
    <xf numFmtId="0" fontId="55" fillId="7" borderId="72" xfId="1" applyFont="1" applyFill="1" applyBorder="1" applyAlignment="1" applyProtection="1">
      <alignment horizontal="center" vertical="center"/>
    </xf>
    <xf numFmtId="0" fontId="14" fillId="9" borderId="73" xfId="1" applyFont="1" applyFill="1" applyBorder="1" applyAlignment="1" applyProtection="1">
      <alignment horizontal="center" vertical="center" shrinkToFit="1"/>
      <protection locked="0"/>
    </xf>
    <xf numFmtId="0" fontId="14" fillId="9" borderId="75" xfId="1" applyFont="1" applyFill="1" applyBorder="1" applyAlignment="1" applyProtection="1">
      <alignment horizontal="center" vertical="center" shrinkToFit="1"/>
      <protection locked="0"/>
    </xf>
    <xf numFmtId="0" fontId="14" fillId="9" borderId="72" xfId="1" applyFont="1" applyFill="1" applyBorder="1" applyAlignment="1" applyProtection="1">
      <alignment horizontal="center" vertical="center" shrinkToFit="1"/>
      <protection locked="0"/>
    </xf>
    <xf numFmtId="0" fontId="14" fillId="9" borderId="86" xfId="1" applyFont="1" applyFill="1" applyBorder="1" applyAlignment="1" applyProtection="1">
      <alignment horizontal="center" vertical="center" shrinkToFit="1"/>
      <protection locked="0"/>
    </xf>
    <xf numFmtId="0" fontId="55" fillId="7" borderId="91" xfId="1" applyFont="1" applyFill="1" applyBorder="1" applyAlignment="1" applyProtection="1">
      <alignment horizontal="center" vertical="center" wrapText="1"/>
    </xf>
    <xf numFmtId="0" fontId="14" fillId="0" borderId="73" xfId="1" applyFont="1" applyFill="1" applyBorder="1" applyAlignment="1" applyProtection="1">
      <alignment horizontal="center" vertical="center" shrinkToFit="1"/>
      <protection locked="0"/>
    </xf>
    <xf numFmtId="0" fontId="14" fillId="0" borderId="75" xfId="1" applyFont="1" applyFill="1" applyBorder="1" applyAlignment="1" applyProtection="1">
      <alignment horizontal="center" vertical="center" shrinkToFit="1"/>
      <protection locked="0"/>
    </xf>
    <xf numFmtId="0" fontId="14" fillId="0" borderId="76" xfId="1" applyFont="1" applyFill="1" applyBorder="1" applyAlignment="1" applyProtection="1">
      <alignment horizontal="center" vertical="center" shrinkToFit="1"/>
      <protection locked="0"/>
    </xf>
    <xf numFmtId="0" fontId="14" fillId="9" borderId="63" xfId="1" applyFont="1" applyFill="1" applyBorder="1" applyAlignment="1" applyProtection="1">
      <alignment horizontal="center" vertical="center" shrinkToFit="1"/>
      <protection locked="0"/>
    </xf>
    <xf numFmtId="0" fontId="17" fillId="4" borderId="46" xfId="1" applyFont="1" applyFill="1" applyBorder="1" applyAlignment="1" applyProtection="1">
      <alignment horizontal="left" vertical="center" wrapText="1"/>
    </xf>
    <xf numFmtId="0" fontId="55" fillId="7" borderId="78" xfId="1" applyFont="1" applyFill="1" applyBorder="1" applyAlignment="1" applyProtection="1">
      <alignment horizontal="center" vertical="center"/>
    </xf>
    <xf numFmtId="0" fontId="55" fillId="7" borderId="58" xfId="1" applyFont="1" applyFill="1" applyBorder="1" applyAlignment="1" applyProtection="1">
      <alignment horizontal="center" vertical="center"/>
    </xf>
    <xf numFmtId="0" fontId="55" fillId="7" borderId="79" xfId="1" applyFont="1" applyFill="1" applyBorder="1" applyAlignment="1" applyProtection="1">
      <alignment horizontal="center" vertical="center"/>
    </xf>
    <xf numFmtId="0" fontId="58" fillId="7" borderId="77" xfId="1" applyFont="1" applyFill="1" applyBorder="1" applyAlignment="1" applyProtection="1">
      <alignment horizontal="center" vertical="center"/>
    </xf>
    <xf numFmtId="0" fontId="58" fillId="7" borderId="67" xfId="1" applyFont="1" applyFill="1" applyBorder="1" applyAlignment="1" applyProtection="1">
      <alignment horizontal="center" vertical="center"/>
    </xf>
    <xf numFmtId="0" fontId="19" fillId="7" borderId="65" xfId="1" applyFont="1" applyFill="1" applyBorder="1" applyAlignment="1" applyProtection="1">
      <alignment horizontal="center" vertical="center"/>
    </xf>
    <xf numFmtId="0" fontId="19" fillId="7" borderId="66" xfId="1" applyFont="1" applyFill="1" applyBorder="1" applyAlignment="1" applyProtection="1">
      <alignment horizontal="center" vertical="center"/>
    </xf>
    <xf numFmtId="0" fontId="19" fillId="7" borderId="67" xfId="1" applyFont="1" applyFill="1" applyBorder="1" applyAlignment="1" applyProtection="1">
      <alignment horizontal="center" vertical="center"/>
    </xf>
    <xf numFmtId="0" fontId="19" fillId="7" borderId="78" xfId="1" applyFont="1" applyFill="1" applyBorder="1" applyAlignment="1" applyProtection="1">
      <alignment horizontal="center" vertical="center"/>
    </xf>
    <xf numFmtId="0" fontId="19" fillId="7" borderId="58" xfId="1" applyFont="1" applyFill="1" applyBorder="1" applyAlignment="1" applyProtection="1">
      <alignment horizontal="center" vertical="center"/>
    </xf>
    <xf numFmtId="0" fontId="19" fillId="7" borderId="79" xfId="1" applyFont="1" applyFill="1" applyBorder="1" applyAlignment="1" applyProtection="1">
      <alignment horizontal="center" vertical="center"/>
    </xf>
    <xf numFmtId="0" fontId="55" fillId="7" borderId="46" xfId="1" applyFont="1" applyFill="1" applyBorder="1" applyAlignment="1" applyProtection="1">
      <alignment horizontal="center" vertical="center" wrapText="1"/>
    </xf>
    <xf numFmtId="0" fontId="55" fillId="7" borderId="50" xfId="1" applyFont="1" applyFill="1" applyBorder="1" applyAlignment="1" applyProtection="1">
      <alignment horizontal="center" vertical="center" wrapText="1"/>
    </xf>
    <xf numFmtId="0" fontId="14" fillId="0" borderId="51" xfId="1" applyFont="1" applyFill="1" applyBorder="1" applyAlignment="1" applyProtection="1">
      <alignment horizontal="center" vertical="center" shrinkToFit="1"/>
      <protection locked="0"/>
    </xf>
    <xf numFmtId="0" fontId="14" fillId="0" borderId="0" xfId="1" applyFont="1" applyFill="1" applyBorder="1" applyAlignment="1" applyProtection="1">
      <alignment horizontal="center" vertical="center" shrinkToFit="1"/>
      <protection locked="0"/>
    </xf>
    <xf numFmtId="0" fontId="14" fillId="0" borderId="55" xfId="1" applyFont="1" applyFill="1" applyBorder="1" applyAlignment="1" applyProtection="1">
      <alignment horizontal="center" vertical="center" shrinkToFit="1"/>
      <protection locked="0"/>
    </xf>
    <xf numFmtId="0" fontId="55" fillId="7" borderId="80" xfId="1" applyFont="1" applyFill="1" applyBorder="1" applyAlignment="1" applyProtection="1">
      <alignment horizontal="center" vertical="center"/>
    </xf>
    <xf numFmtId="0" fontId="55" fillId="7" borderId="81" xfId="1" applyFont="1" applyFill="1" applyBorder="1" applyAlignment="1" applyProtection="1">
      <alignment horizontal="center" vertical="center"/>
    </xf>
    <xf numFmtId="0" fontId="55" fillId="7" borderId="85" xfId="1" applyFont="1" applyFill="1" applyBorder="1" applyAlignment="1" applyProtection="1">
      <alignment horizontal="center" vertical="center"/>
    </xf>
    <xf numFmtId="0" fontId="55" fillId="7" borderId="63" xfId="1" applyFont="1" applyFill="1" applyBorder="1" applyAlignment="1" applyProtection="1">
      <alignment horizontal="center" vertical="center"/>
    </xf>
    <xf numFmtId="0" fontId="17" fillId="4" borderId="29" xfId="1" applyFont="1" applyFill="1" applyBorder="1" applyAlignment="1" applyProtection="1">
      <alignment horizontal="left" vertical="center"/>
    </xf>
    <xf numFmtId="0" fontId="17" fillId="4" borderId="30" xfId="1" applyFont="1" applyFill="1" applyBorder="1" applyAlignment="1" applyProtection="1">
      <alignment horizontal="left" vertical="center"/>
    </xf>
    <xf numFmtId="0" fontId="17" fillId="4" borderId="56" xfId="1" applyFont="1" applyFill="1" applyBorder="1" applyAlignment="1" applyProtection="1">
      <alignment horizontal="left" vertical="center"/>
    </xf>
    <xf numFmtId="0" fontId="17" fillId="4" borderId="46" xfId="1" applyFont="1" applyFill="1" applyBorder="1" applyAlignment="1" applyProtection="1">
      <alignment horizontal="left" vertical="center"/>
    </xf>
    <xf numFmtId="0" fontId="17" fillId="4" borderId="69" xfId="1" applyFont="1" applyFill="1" applyBorder="1" applyAlignment="1" applyProtection="1">
      <alignment horizontal="left" vertical="center"/>
    </xf>
    <xf numFmtId="0" fontId="17" fillId="4" borderId="70" xfId="1" applyFont="1" applyFill="1" applyBorder="1" applyAlignment="1" applyProtection="1">
      <alignment horizontal="left" vertical="center"/>
    </xf>
    <xf numFmtId="0" fontId="17" fillId="4" borderId="71" xfId="1" applyFont="1" applyFill="1" applyBorder="1" applyAlignment="1" applyProtection="1">
      <alignment horizontal="left" vertical="center"/>
    </xf>
    <xf numFmtId="0" fontId="55" fillId="7" borderId="57" xfId="1" applyFont="1" applyFill="1" applyBorder="1" applyAlignment="1" applyProtection="1">
      <alignment horizontal="center" vertical="center"/>
    </xf>
    <xf numFmtId="0" fontId="55" fillId="7" borderId="59" xfId="1" applyFont="1" applyFill="1" applyBorder="1" applyAlignment="1" applyProtection="1">
      <alignment horizontal="center" vertical="center"/>
    </xf>
    <xf numFmtId="0" fontId="55" fillId="7" borderId="60" xfId="1" applyFont="1" applyFill="1" applyBorder="1" applyAlignment="1" applyProtection="1">
      <alignment horizontal="center" vertical="center"/>
    </xf>
    <xf numFmtId="0" fontId="55" fillId="7" borderId="30" xfId="1" applyFont="1" applyFill="1" applyBorder="1" applyAlignment="1" applyProtection="1">
      <alignment horizontal="center" vertical="center"/>
    </xf>
    <xf numFmtId="0" fontId="55" fillId="7" borderId="60" xfId="1" applyFont="1" applyFill="1" applyBorder="1" applyAlignment="1" applyProtection="1">
      <alignment horizontal="center" vertical="center" wrapText="1"/>
    </xf>
    <xf numFmtId="0" fontId="55" fillId="7" borderId="30" xfId="1" applyFont="1" applyFill="1" applyBorder="1" applyAlignment="1" applyProtection="1">
      <alignment horizontal="center" vertical="center" wrapText="1"/>
    </xf>
    <xf numFmtId="0" fontId="55" fillId="7" borderId="62" xfId="1" applyFont="1" applyFill="1" applyBorder="1" applyAlignment="1" applyProtection="1">
      <alignment horizontal="center" vertical="center" wrapText="1"/>
    </xf>
    <xf numFmtId="0" fontId="55" fillId="7" borderId="65" xfId="1" applyFont="1" applyFill="1" applyBorder="1" applyAlignment="1" applyProtection="1">
      <alignment horizontal="center" vertical="center" wrapText="1"/>
    </xf>
    <xf numFmtId="0" fontId="55" fillId="7" borderId="66" xfId="1" applyFont="1" applyFill="1" applyBorder="1" applyAlignment="1" applyProtection="1">
      <alignment horizontal="center" vertical="center" wrapText="1"/>
    </xf>
    <xf numFmtId="0" fontId="55" fillId="7" borderId="68" xfId="1" applyFont="1" applyFill="1" applyBorder="1" applyAlignment="1" applyProtection="1">
      <alignment horizontal="center" vertical="center" wrapText="1"/>
    </xf>
    <xf numFmtId="0" fontId="57" fillId="31" borderId="73" xfId="1" applyFont="1" applyFill="1" applyBorder="1" applyAlignment="1" applyProtection="1">
      <alignment horizontal="center" vertical="center" shrinkToFit="1"/>
      <protection locked="0"/>
    </xf>
    <xf numFmtId="0" fontId="57" fillId="31" borderId="75" xfId="1" applyFont="1" applyFill="1" applyBorder="1" applyAlignment="1" applyProtection="1">
      <alignment horizontal="center" vertical="center" shrinkToFit="1"/>
      <protection locked="0"/>
    </xf>
    <xf numFmtId="0" fontId="57" fillId="31" borderId="72" xfId="1" applyFont="1" applyFill="1" applyBorder="1" applyAlignment="1" applyProtection="1">
      <alignment horizontal="center" vertical="center" shrinkToFit="1"/>
      <protection locked="0"/>
    </xf>
    <xf numFmtId="0" fontId="14" fillId="0" borderId="73" xfId="1" applyFont="1" applyFill="1" applyBorder="1" applyAlignment="1" applyProtection="1">
      <alignment vertical="center" shrinkToFit="1"/>
      <protection locked="0"/>
    </xf>
    <xf numFmtId="0" fontId="14" fillId="0" borderId="75" xfId="1" applyFont="1" applyFill="1" applyBorder="1" applyAlignment="1" applyProtection="1">
      <alignment vertical="center" shrinkToFit="1"/>
      <protection locked="0"/>
    </xf>
    <xf numFmtId="0" fontId="14" fillId="0" borderId="76" xfId="1" applyFont="1" applyFill="1" applyBorder="1" applyAlignment="1" applyProtection="1">
      <alignment vertical="center" shrinkToFit="1"/>
      <protection locked="0"/>
    </xf>
    <xf numFmtId="0" fontId="88" fillId="32" borderId="0" xfId="1" applyFont="1" applyFill="1" applyAlignment="1" applyProtection="1">
      <alignment horizontal="center" vertical="center"/>
    </xf>
    <xf numFmtId="0" fontId="17" fillId="4" borderId="29" xfId="1" applyFont="1" applyFill="1" applyBorder="1" applyAlignment="1" applyProtection="1">
      <alignment horizontal="center" vertical="center"/>
    </xf>
    <xf numFmtId="0" fontId="17" fillId="4" borderId="30" xfId="1" applyFont="1" applyFill="1" applyBorder="1" applyAlignment="1" applyProtection="1">
      <alignment horizontal="center" vertical="center"/>
    </xf>
    <xf numFmtId="0" fontId="20" fillId="5" borderId="31" xfId="1" applyFont="1" applyFill="1" applyBorder="1" applyAlignment="1" applyProtection="1">
      <alignment horizontal="center" vertical="center" shrinkToFit="1"/>
    </xf>
    <xf numFmtId="0" fontId="16" fillId="5" borderId="32" xfId="1" applyFont="1" applyFill="1" applyBorder="1" applyAlignment="1">
      <alignment horizontal="center" vertical="center" shrinkToFit="1"/>
    </xf>
    <xf numFmtId="0" fontId="20" fillId="6" borderId="33" xfId="1" applyNumberFormat="1" applyFont="1" applyFill="1" applyBorder="1" applyAlignment="1" applyProtection="1">
      <alignment horizontal="left" vertical="center" shrinkToFit="1"/>
    </xf>
    <xf numFmtId="0" fontId="16" fillId="6" borderId="32" xfId="1" applyNumberFormat="1" applyFont="1" applyFill="1" applyBorder="1" applyAlignment="1" applyProtection="1">
      <alignment horizontal="left" vertical="center" shrinkToFit="1"/>
    </xf>
    <xf numFmtId="0" fontId="16" fillId="6" borderId="34" xfId="1" applyNumberFormat="1" applyFont="1" applyFill="1" applyBorder="1" applyAlignment="1" applyProtection="1">
      <alignment horizontal="left" vertical="center" shrinkToFit="1"/>
    </xf>
    <xf numFmtId="0" fontId="17" fillId="4" borderId="36" xfId="1" applyFont="1" applyFill="1" applyBorder="1" applyAlignment="1" applyProtection="1">
      <alignment horizontal="left" vertical="center"/>
    </xf>
    <xf numFmtId="0" fontId="55" fillId="7" borderId="39" xfId="1" applyFont="1" applyFill="1" applyBorder="1" applyAlignment="1" applyProtection="1">
      <alignment horizontal="center" vertical="center"/>
    </xf>
    <xf numFmtId="0" fontId="55" fillId="7" borderId="40" xfId="1" applyFont="1" applyFill="1" applyBorder="1" applyAlignment="1" applyProtection="1">
      <alignment horizontal="center" vertical="center"/>
    </xf>
    <xf numFmtId="0" fontId="55" fillId="7" borderId="48" xfId="1" applyFont="1" applyFill="1" applyBorder="1" applyAlignment="1" applyProtection="1">
      <alignment horizontal="center" vertical="center"/>
    </xf>
    <xf numFmtId="0" fontId="55" fillId="7" borderId="49" xfId="1" applyFont="1" applyFill="1" applyBorder="1" applyAlignment="1" applyProtection="1">
      <alignment horizontal="center" vertical="center"/>
    </xf>
    <xf numFmtId="0" fontId="57" fillId="31" borderId="37" xfId="1" applyFont="1" applyFill="1" applyBorder="1" applyAlignment="1" applyProtection="1">
      <alignment horizontal="center" vertical="center" wrapText="1" shrinkToFit="1"/>
      <protection locked="0"/>
    </xf>
    <xf numFmtId="0" fontId="57" fillId="31" borderId="41" xfId="1" applyFont="1" applyFill="1" applyBorder="1" applyAlignment="1" applyProtection="1">
      <alignment horizontal="center" vertical="center" wrapText="1" shrinkToFit="1"/>
      <protection locked="0"/>
    </xf>
    <xf numFmtId="0" fontId="57" fillId="31" borderId="0" xfId="1" applyFont="1" applyFill="1" applyBorder="1" applyAlignment="1" applyProtection="1">
      <alignment horizontal="center" vertical="center" wrapText="1" shrinkToFit="1"/>
      <protection locked="0"/>
    </xf>
    <xf numFmtId="0" fontId="57" fillId="31" borderId="50" xfId="1" applyFont="1" applyFill="1" applyBorder="1" applyAlignment="1" applyProtection="1">
      <alignment horizontal="center" vertical="center" wrapText="1" shrinkToFit="1"/>
      <protection locked="0"/>
    </xf>
    <xf numFmtId="0" fontId="55" fillId="7" borderId="42" xfId="1" applyFont="1" applyFill="1" applyBorder="1" applyAlignment="1" applyProtection="1">
      <alignment horizontal="center" vertical="center"/>
    </xf>
    <xf numFmtId="0" fontId="55" fillId="9" borderId="42" xfId="1" applyFont="1" applyFill="1" applyBorder="1" applyAlignment="1" applyProtection="1">
      <alignment horizontal="center" vertical="center" shrinkToFit="1"/>
      <protection locked="0"/>
    </xf>
    <xf numFmtId="0" fontId="55" fillId="9" borderId="43" xfId="1" applyFont="1" applyFill="1" applyBorder="1" applyAlignment="1" applyProtection="1">
      <alignment horizontal="center" vertical="center" shrinkToFit="1"/>
      <protection locked="0"/>
    </xf>
    <xf numFmtId="0" fontId="55" fillId="9" borderId="44" xfId="1" applyFont="1" applyFill="1" applyBorder="1" applyAlignment="1" applyProtection="1">
      <alignment horizontal="center" vertical="center" shrinkToFit="1"/>
      <protection locked="0"/>
    </xf>
    <xf numFmtId="0" fontId="55" fillId="7" borderId="51" xfId="1" applyFont="1" applyFill="1" applyBorder="1" applyAlignment="1" applyProtection="1">
      <alignment horizontal="center" vertical="center" wrapText="1"/>
    </xf>
    <xf numFmtId="0" fontId="55" fillId="7" borderId="0" xfId="1" applyFont="1" applyFill="1" applyBorder="1" applyAlignment="1" applyProtection="1">
      <alignment horizontal="center" vertical="center" wrapText="1"/>
    </xf>
    <xf numFmtId="0" fontId="14" fillId="0" borderId="52" xfId="1" applyFont="1" applyFill="1" applyBorder="1" applyAlignment="1" applyProtection="1">
      <alignment horizontal="center" vertical="center" shrinkToFit="1"/>
      <protection locked="0"/>
    </xf>
    <xf numFmtId="0" fontId="14" fillId="0" borderId="53" xfId="1" applyFont="1" applyFill="1" applyBorder="1" applyAlignment="1" applyProtection="1">
      <alignment horizontal="center" vertical="center" shrinkToFit="1"/>
      <protection locked="0"/>
    </xf>
    <xf numFmtId="0" fontId="14" fillId="0" borderId="54" xfId="1" applyFont="1" applyFill="1" applyBorder="1" applyAlignment="1" applyProtection="1">
      <alignment horizontal="center" vertical="center" shrinkToFit="1"/>
      <protection locked="0"/>
    </xf>
    <xf numFmtId="0" fontId="19" fillId="14" borderId="132" xfId="1" applyFont="1" applyFill="1" applyBorder="1" applyAlignment="1" applyProtection="1">
      <alignment horizontal="center" vertical="center"/>
    </xf>
    <xf numFmtId="0" fontId="19" fillId="4" borderId="134" xfId="1" applyFont="1" applyFill="1" applyBorder="1" applyAlignment="1" applyProtection="1">
      <alignment horizontal="center" vertical="center"/>
    </xf>
    <xf numFmtId="0" fontId="22" fillId="15" borderId="132" xfId="1" applyFont="1" applyFill="1" applyBorder="1" applyAlignment="1" applyProtection="1">
      <alignment horizontal="center" vertical="center" shrinkToFit="1"/>
    </xf>
    <xf numFmtId="0" fontId="22" fillId="15" borderId="134" xfId="1" applyFont="1" applyFill="1" applyBorder="1" applyAlignment="1" applyProtection="1">
      <alignment horizontal="center" vertical="center" shrinkToFit="1"/>
    </xf>
    <xf numFmtId="0" fontId="23" fillId="17" borderId="132" xfId="1" applyFont="1" applyFill="1" applyBorder="1" applyAlignment="1" applyProtection="1">
      <alignment horizontal="left" vertical="center" shrinkToFit="1"/>
    </xf>
    <xf numFmtId="0" fontId="4" fillId="18" borderId="133" xfId="1" applyFill="1" applyBorder="1" applyAlignment="1" applyProtection="1">
      <alignment horizontal="left" vertical="center" shrinkToFit="1"/>
    </xf>
    <xf numFmtId="0" fontId="17" fillId="4" borderId="132" xfId="1" applyFont="1" applyFill="1" applyBorder="1" applyAlignment="1" applyProtection="1">
      <alignment vertical="center"/>
    </xf>
    <xf numFmtId="0" fontId="17" fillId="4" borderId="134" xfId="1" applyFont="1" applyFill="1" applyBorder="1" applyAlignment="1" applyProtection="1">
      <alignment vertical="center"/>
    </xf>
    <xf numFmtId="0" fontId="17" fillId="4" borderId="137" xfId="1" applyFont="1" applyFill="1" applyBorder="1" applyAlignment="1" applyProtection="1">
      <alignment vertical="center"/>
    </xf>
    <xf numFmtId="0" fontId="17" fillId="4" borderId="139" xfId="1" applyFont="1" applyFill="1" applyBorder="1" applyAlignment="1" applyProtection="1">
      <alignment vertical="center"/>
    </xf>
    <xf numFmtId="0" fontId="17" fillId="4" borderId="140" xfId="1" applyFont="1" applyFill="1" applyBorder="1" applyAlignment="1" applyProtection="1">
      <alignment vertical="center"/>
    </xf>
    <xf numFmtId="0" fontId="17" fillId="4" borderId="141" xfId="1" applyFont="1" applyFill="1" applyBorder="1" applyAlignment="1" applyProtection="1">
      <alignment vertical="center"/>
    </xf>
    <xf numFmtId="0" fontId="59" fillId="16" borderId="138" xfId="1" applyFont="1" applyFill="1" applyBorder="1" applyAlignment="1" applyProtection="1">
      <alignment horizontal="center" vertical="center" shrinkToFit="1"/>
    </xf>
    <xf numFmtId="0" fontId="59" fillId="16" borderId="61" xfId="1" applyFont="1" applyFill="1" applyBorder="1" applyAlignment="1" applyProtection="1">
      <alignment horizontal="center" vertical="center" shrinkToFit="1"/>
    </xf>
    <xf numFmtId="0" fontId="59" fillId="16" borderId="142" xfId="1" applyFont="1" applyFill="1" applyBorder="1" applyAlignment="1" applyProtection="1">
      <alignment horizontal="center" vertical="center" shrinkToFit="1"/>
    </xf>
    <xf numFmtId="0" fontId="59" fillId="16" borderId="143" xfId="1" applyFont="1" applyFill="1" applyBorder="1" applyAlignment="1" applyProtection="1">
      <alignment horizontal="center" vertical="center" shrinkToFit="1"/>
    </xf>
    <xf numFmtId="0" fontId="29" fillId="19" borderId="60" xfId="1" applyFont="1" applyFill="1" applyBorder="1" applyAlignment="1" applyProtection="1">
      <alignment horizontal="center" vertical="center" shrinkToFit="1"/>
    </xf>
    <xf numFmtId="0" fontId="29" fillId="19" borderId="30" xfId="1" applyFont="1" applyFill="1" applyBorder="1" applyAlignment="1" applyProtection="1">
      <alignment horizontal="center" vertical="center" shrinkToFit="1"/>
    </xf>
    <xf numFmtId="0" fontId="29" fillId="19" borderId="61" xfId="1" applyFont="1" applyFill="1" applyBorder="1" applyAlignment="1" applyProtection="1">
      <alignment horizontal="center" vertical="center" shrinkToFit="1"/>
    </xf>
    <xf numFmtId="0" fontId="29" fillId="19" borderId="144" xfId="1" applyFont="1" applyFill="1" applyBorder="1" applyAlignment="1" applyProtection="1">
      <alignment horizontal="center" vertical="center" shrinkToFit="1"/>
    </xf>
    <xf numFmtId="0" fontId="29" fillId="19" borderId="145" xfId="1" applyFont="1" applyFill="1" applyBorder="1" applyAlignment="1" applyProtection="1">
      <alignment horizontal="center" vertical="center" shrinkToFit="1"/>
    </xf>
    <xf numFmtId="0" fontId="29" fillId="19" borderId="143" xfId="1" applyFont="1" applyFill="1" applyBorder="1" applyAlignment="1" applyProtection="1">
      <alignment horizontal="center" vertical="center" shrinkToFit="1"/>
    </xf>
    <xf numFmtId="0" fontId="55" fillId="16" borderId="106" xfId="1" applyFont="1" applyFill="1" applyBorder="1" applyAlignment="1" applyProtection="1">
      <alignment horizontal="center" vertical="center" shrinkToFit="1"/>
    </xf>
    <xf numFmtId="0" fontId="55" fillId="16" borderId="78" xfId="1" applyFont="1" applyFill="1" applyBorder="1" applyAlignment="1" applyProtection="1">
      <alignment horizontal="center" vertical="center" shrinkToFit="1"/>
    </xf>
    <xf numFmtId="0" fontId="12" fillId="19" borderId="78" xfId="1" applyFont="1" applyFill="1" applyBorder="1" applyAlignment="1" applyProtection="1">
      <alignment horizontal="center" vertical="center" shrinkToFit="1"/>
    </xf>
    <xf numFmtId="0" fontId="12" fillId="19" borderId="58" xfId="1" applyFont="1" applyFill="1" applyBorder="1" applyAlignment="1" applyProtection="1">
      <alignment horizontal="center" vertical="center" shrinkToFit="1"/>
    </xf>
    <xf numFmtId="0" fontId="12" fillId="19" borderId="79" xfId="1" applyFont="1" applyFill="1" applyBorder="1" applyAlignment="1" applyProtection="1">
      <alignment horizontal="center" vertical="center" shrinkToFit="1"/>
    </xf>
    <xf numFmtId="0" fontId="55" fillId="16" borderId="146" xfId="1" applyFont="1" applyFill="1" applyBorder="1" applyAlignment="1" applyProtection="1">
      <alignment horizontal="center" vertical="center" shrinkToFit="1"/>
    </xf>
    <xf numFmtId="0" fontId="55" fillId="16" borderId="147" xfId="1" applyFont="1" applyFill="1" applyBorder="1" applyAlignment="1" applyProtection="1">
      <alignment horizontal="center" vertical="center" shrinkToFit="1"/>
    </xf>
    <xf numFmtId="0" fontId="29" fillId="19" borderId="146" xfId="1" applyFont="1" applyFill="1" applyBorder="1" applyAlignment="1" applyProtection="1">
      <alignment horizontal="center" vertical="center" shrinkToFit="1"/>
    </xf>
    <xf numFmtId="0" fontId="29" fillId="19" borderId="147" xfId="1" applyFont="1" applyFill="1" applyBorder="1" applyAlignment="1" applyProtection="1">
      <alignment horizontal="center" vertical="center" shrinkToFit="1"/>
    </xf>
    <xf numFmtId="0" fontId="29" fillId="19" borderId="148" xfId="1" applyFont="1" applyFill="1" applyBorder="1" applyAlignment="1" applyProtection="1">
      <alignment horizontal="center" vertical="center" shrinkToFit="1"/>
    </xf>
    <xf numFmtId="0" fontId="17" fillId="4" borderId="149" xfId="1" applyFont="1" applyFill="1" applyBorder="1" applyAlignment="1" applyProtection="1">
      <alignment vertical="center"/>
    </xf>
    <xf numFmtId="0" fontId="17" fillId="4" borderId="145" xfId="1" applyFont="1" applyFill="1" applyBorder="1" applyAlignment="1" applyProtection="1">
      <alignment vertical="center"/>
    </xf>
    <xf numFmtId="0" fontId="17" fillId="4" borderId="150" xfId="1" applyFont="1" applyFill="1" applyBorder="1" applyAlignment="1" applyProtection="1">
      <alignment vertical="center"/>
    </xf>
    <xf numFmtId="0" fontId="29" fillId="0" borderId="151" xfId="1" applyFont="1" applyFill="1" applyBorder="1" applyAlignment="1" applyProtection="1">
      <alignment horizontal="center" vertical="center"/>
      <protection locked="0"/>
    </xf>
    <xf numFmtId="0" fontId="29" fillId="0" borderId="152" xfId="1" applyFont="1" applyFill="1" applyBorder="1" applyAlignment="1" applyProtection="1">
      <alignment horizontal="center" vertical="center"/>
      <protection locked="0"/>
    </xf>
    <xf numFmtId="0" fontId="55" fillId="16" borderId="151" xfId="1" applyFont="1" applyFill="1" applyBorder="1" applyAlignment="1" applyProtection="1">
      <alignment horizontal="right" vertical="center" shrinkToFit="1"/>
    </xf>
    <xf numFmtId="0" fontId="55" fillId="16" borderId="154" xfId="1" applyFont="1" applyFill="1" applyBorder="1" applyAlignment="1" applyProtection="1">
      <alignment horizontal="right" vertical="center" shrinkToFit="1"/>
    </xf>
    <xf numFmtId="0" fontId="66" fillId="4" borderId="156" xfId="1" applyFont="1" applyFill="1" applyBorder="1" applyAlignment="1" applyProtection="1">
      <alignment vertical="center" wrapText="1"/>
    </xf>
    <xf numFmtId="0" fontId="66" fillId="4" borderId="154" xfId="1" applyFont="1" applyFill="1" applyBorder="1" applyAlignment="1" applyProtection="1">
      <alignment vertical="center" wrapText="1"/>
    </xf>
    <xf numFmtId="0" fontId="66" fillId="4" borderId="157" xfId="1" applyFont="1" applyFill="1" applyBorder="1" applyAlignment="1" applyProtection="1">
      <alignment vertical="center" wrapText="1"/>
    </xf>
    <xf numFmtId="0" fontId="55" fillId="16" borderId="158" xfId="1" applyFont="1" applyFill="1" applyBorder="1" applyAlignment="1" applyProtection="1">
      <alignment horizontal="center" vertical="center" shrinkToFit="1"/>
    </xf>
    <xf numFmtId="0" fontId="55" fillId="16" borderId="154" xfId="1" applyFont="1" applyFill="1" applyBorder="1" applyAlignment="1" applyProtection="1">
      <alignment horizontal="center" vertical="center" shrinkToFit="1"/>
    </xf>
    <xf numFmtId="179" fontId="29" fillId="0" borderId="151" xfId="1" applyNumberFormat="1" applyFont="1" applyFill="1" applyBorder="1" applyAlignment="1" applyProtection="1">
      <alignment horizontal="center" vertical="center" shrinkToFit="1"/>
      <protection locked="0"/>
    </xf>
    <xf numFmtId="179" fontId="29" fillId="0" borderId="152" xfId="1" applyNumberFormat="1" applyFont="1" applyFill="1" applyBorder="1" applyAlignment="1" applyProtection="1">
      <alignment horizontal="center" vertical="center" shrinkToFit="1"/>
      <protection locked="0"/>
    </xf>
    <xf numFmtId="0" fontId="67" fillId="16" borderId="158" xfId="1" applyFont="1" applyFill="1" applyBorder="1" applyAlignment="1" applyProtection="1">
      <alignment horizontal="center" vertical="center" shrinkToFit="1"/>
    </xf>
    <xf numFmtId="0" fontId="67" fillId="16" borderId="154" xfId="1" applyFont="1" applyFill="1" applyBorder="1" applyAlignment="1" applyProtection="1">
      <alignment horizontal="center" vertical="center" shrinkToFit="1"/>
    </xf>
    <xf numFmtId="0" fontId="66" fillId="4" borderId="149" xfId="1" applyFont="1" applyFill="1" applyBorder="1" applyAlignment="1" applyProtection="1">
      <alignment vertical="center" wrapText="1"/>
    </xf>
    <xf numFmtId="0" fontId="55" fillId="16" borderId="158" xfId="1" applyFont="1" applyFill="1" applyBorder="1" applyAlignment="1" applyProtection="1">
      <alignment horizontal="right" vertical="center" wrapText="1" shrinkToFit="1"/>
    </xf>
    <xf numFmtId="0" fontId="55" fillId="16" borderId="154" xfId="1" applyFont="1" applyFill="1" applyBorder="1" applyAlignment="1" applyProtection="1">
      <alignment horizontal="right" vertical="center" wrapText="1" shrinkToFit="1"/>
    </xf>
    <xf numFmtId="179" fontId="29" fillId="0" borderId="154" xfId="1" applyNumberFormat="1" applyFont="1" applyFill="1" applyBorder="1" applyAlignment="1" applyProtection="1">
      <alignment horizontal="center" vertical="center" shrinkToFit="1"/>
      <protection locked="0"/>
    </xf>
    <xf numFmtId="0" fontId="9" fillId="0" borderId="0" xfId="1" applyFont="1" applyFill="1" applyBorder="1" applyAlignment="1" applyProtection="1">
      <alignment horizontal="left" vertical="top" wrapText="1"/>
      <protection locked="0"/>
    </xf>
    <xf numFmtId="0" fontId="9" fillId="0" borderId="49" xfId="1" applyFont="1" applyFill="1" applyBorder="1" applyAlignment="1" applyProtection="1">
      <alignment horizontal="left" vertical="top" wrapText="1"/>
      <protection locked="0"/>
    </xf>
    <xf numFmtId="0" fontId="9" fillId="0" borderId="145" xfId="1" applyFont="1" applyFill="1" applyBorder="1" applyAlignment="1" applyProtection="1">
      <alignment horizontal="left" vertical="top" wrapText="1"/>
      <protection locked="0"/>
    </xf>
    <xf numFmtId="0" fontId="9" fillId="0" borderId="155" xfId="1" applyFont="1" applyFill="1" applyBorder="1" applyAlignment="1" applyProtection="1">
      <alignment horizontal="left" vertical="top" wrapText="1"/>
      <protection locked="0"/>
    </xf>
    <xf numFmtId="0" fontId="17" fillId="4" borderId="162" xfId="1" applyFont="1" applyFill="1" applyBorder="1" applyAlignment="1" applyProtection="1">
      <alignment horizontal="center" vertical="top" textRotation="255"/>
    </xf>
    <xf numFmtId="0" fontId="17" fillId="4" borderId="163" xfId="1" applyFont="1" applyFill="1" applyBorder="1" applyAlignment="1" applyProtection="1">
      <alignment horizontal="center" vertical="top" textRotation="255"/>
    </xf>
    <xf numFmtId="0" fontId="9" fillId="0" borderId="70" xfId="1" applyFont="1" applyFill="1" applyBorder="1" applyAlignment="1" applyProtection="1">
      <alignment horizontal="left" vertical="top" wrapText="1"/>
      <protection locked="0"/>
    </xf>
    <xf numFmtId="0" fontId="9" fillId="0" borderId="136" xfId="1" applyFont="1" applyFill="1" applyBorder="1" applyAlignment="1" applyProtection="1">
      <alignment horizontal="left" vertical="top" wrapText="1"/>
      <protection locked="0"/>
    </xf>
    <xf numFmtId="0" fontId="17" fillId="4" borderId="164" xfId="1" applyFont="1" applyFill="1" applyBorder="1" applyAlignment="1" applyProtection="1">
      <alignment horizontal="center" vertical="top" textRotation="255"/>
    </xf>
    <xf numFmtId="0" fontId="79" fillId="0" borderId="0" xfId="1" applyFont="1" applyBorder="1" applyAlignment="1" applyProtection="1">
      <alignment horizontal="left" wrapText="1"/>
    </xf>
    <xf numFmtId="0" fontId="4" fillId="0" borderId="0" xfId="1" applyFont="1" applyFill="1" applyBorder="1" applyAlignment="1" applyProtection="1">
      <alignment horizontal="left" vertical="center" shrinkToFit="1"/>
    </xf>
    <xf numFmtId="0" fontId="31" fillId="0" borderId="0" xfId="1" applyFont="1" applyBorder="1" applyAlignment="1" applyProtection="1">
      <alignment horizontal="left" wrapText="1"/>
    </xf>
    <xf numFmtId="0" fontId="31" fillId="0" borderId="70" xfId="1" applyFont="1" applyBorder="1" applyAlignment="1" applyProtection="1">
      <alignment horizontal="left" wrapText="1"/>
    </xf>
    <xf numFmtId="0" fontId="32" fillId="20" borderId="165" xfId="4" applyFont="1" applyFill="1" applyBorder="1" applyAlignment="1" applyProtection="1">
      <alignment horizontal="center" vertical="center"/>
    </xf>
    <xf numFmtId="0" fontId="32" fillId="20" borderId="166" xfId="4" applyFont="1" applyFill="1" applyBorder="1" applyAlignment="1" applyProtection="1">
      <alignment horizontal="center" vertical="center"/>
    </xf>
    <xf numFmtId="0" fontId="29" fillId="19" borderId="29" xfId="4" applyFont="1" applyFill="1" applyBorder="1" applyAlignment="1" applyProtection="1">
      <alignment horizontal="center" vertical="center" shrinkToFit="1"/>
    </xf>
    <xf numFmtId="0" fontId="29" fillId="19" borderId="149" xfId="4" applyFont="1" applyFill="1" applyBorder="1" applyAlignment="1" applyProtection="1">
      <alignment horizontal="center" vertical="center" shrinkToFit="1"/>
    </xf>
    <xf numFmtId="0" fontId="6" fillId="19" borderId="135" xfId="4" applyFont="1" applyFill="1" applyBorder="1" applyAlignment="1" applyProtection="1">
      <alignment horizontal="center" vertical="center" shrinkToFit="1"/>
    </xf>
    <xf numFmtId="0" fontId="6" fillId="19" borderId="58" xfId="4" applyFont="1" applyFill="1" applyBorder="1" applyAlignment="1" applyProtection="1">
      <alignment horizontal="center" vertical="center" shrinkToFit="1"/>
    </xf>
    <xf numFmtId="0" fontId="6" fillId="19" borderId="79" xfId="4" applyFont="1" applyFill="1" applyBorder="1" applyAlignment="1" applyProtection="1">
      <alignment horizontal="center" vertical="center" shrinkToFit="1"/>
    </xf>
    <xf numFmtId="0" fontId="29" fillId="19" borderId="167" xfId="4" applyFont="1" applyFill="1" applyBorder="1" applyAlignment="1" applyProtection="1">
      <alignment horizontal="center" vertical="center" shrinkToFit="1"/>
    </xf>
    <xf numFmtId="0" fontId="29" fillId="19" borderId="147" xfId="4" applyFont="1" applyFill="1" applyBorder="1" applyAlignment="1" applyProtection="1">
      <alignment horizontal="center" vertical="center" shrinkToFit="1"/>
    </xf>
    <xf numFmtId="0" fontId="29" fillId="19" borderId="148" xfId="4" applyFont="1" applyFill="1" applyBorder="1" applyAlignment="1" applyProtection="1">
      <alignment horizontal="center" vertical="center" shrinkToFit="1"/>
    </xf>
    <xf numFmtId="0" fontId="32" fillId="20" borderId="168" xfId="4" applyFont="1" applyFill="1" applyBorder="1" applyAlignment="1" applyProtection="1">
      <alignment horizontal="center" vertical="center"/>
    </xf>
    <xf numFmtId="0" fontId="32" fillId="20" borderId="169" xfId="4" applyFont="1" applyFill="1" applyBorder="1" applyAlignment="1" applyProtection="1">
      <alignment horizontal="center" vertical="center"/>
    </xf>
    <xf numFmtId="0" fontId="35" fillId="20" borderId="171" xfId="4" applyFont="1" applyFill="1" applyBorder="1" applyAlignment="1" applyProtection="1">
      <alignment horizontal="center" vertical="center" textRotation="255"/>
    </xf>
    <xf numFmtId="0" fontId="35" fillId="20" borderId="174" xfId="4" applyFont="1" applyFill="1" applyBorder="1" applyAlignment="1" applyProtection="1">
      <alignment horizontal="center" vertical="center" textRotation="255"/>
    </xf>
    <xf numFmtId="0" fontId="35" fillId="20" borderId="166" xfId="4" applyFont="1" applyFill="1" applyBorder="1" applyAlignment="1" applyProtection="1">
      <alignment horizontal="center" vertical="center" textRotation="255"/>
    </xf>
    <xf numFmtId="0" fontId="35" fillId="20" borderId="179" xfId="4" applyFont="1" applyFill="1" applyBorder="1" applyAlignment="1" applyProtection="1">
      <alignment horizontal="center" vertical="center" textRotation="255"/>
    </xf>
    <xf numFmtId="0" fontId="35" fillId="20" borderId="180" xfId="4" applyFont="1" applyFill="1" applyBorder="1" applyAlignment="1" applyProtection="1">
      <alignment horizontal="center" vertical="center" textRotation="255"/>
    </xf>
    <xf numFmtId="0" fontId="35" fillId="20" borderId="182" xfId="4" applyFont="1" applyFill="1" applyBorder="1" applyAlignment="1" applyProtection="1">
      <alignment horizontal="center" vertical="center" textRotation="255"/>
    </xf>
    <xf numFmtId="0" fontId="40" fillId="0" borderId="0" xfId="4" applyFont="1" applyFill="1" applyAlignment="1" applyProtection="1">
      <alignment horizontal="left" vertical="center" wrapText="1"/>
    </xf>
    <xf numFmtId="0" fontId="41" fillId="20" borderId="183" xfId="4" applyFont="1" applyFill="1" applyBorder="1" applyAlignment="1" applyProtection="1">
      <alignment horizontal="left" vertical="center" wrapText="1" indent="1"/>
    </xf>
    <xf numFmtId="178" fontId="4" fillId="19" borderId="183" xfId="5" applyNumberFormat="1" applyFont="1" applyFill="1" applyBorder="1" applyAlignment="1" applyProtection="1">
      <alignment horizontal="center" vertical="center"/>
    </xf>
    <xf numFmtId="0" fontId="36" fillId="20" borderId="187" xfId="4" applyFont="1" applyFill="1" applyBorder="1" applyAlignment="1" applyProtection="1">
      <alignment horizontal="center" vertical="center" textRotation="255" wrapText="1"/>
      <protection locked="0"/>
    </xf>
    <xf numFmtId="0" fontId="31" fillId="0" borderId="0" xfId="1" applyFont="1" applyBorder="1" applyAlignment="1" applyProtection="1">
      <alignment horizontal="left"/>
    </xf>
    <xf numFmtId="0" fontId="36" fillId="20" borderId="183" xfId="4" applyFont="1" applyFill="1" applyBorder="1" applyAlignment="1" applyProtection="1">
      <alignment horizontal="center" vertical="center" textRotation="255"/>
      <protection locked="0"/>
    </xf>
    <xf numFmtId="0" fontId="36" fillId="20" borderId="187" xfId="4" applyFont="1" applyFill="1" applyBorder="1" applyAlignment="1" applyProtection="1">
      <alignment horizontal="center" vertical="center" textRotation="255"/>
      <protection locked="0"/>
    </xf>
    <xf numFmtId="0" fontId="6" fillId="4" borderId="187" xfId="4" applyFont="1" applyFill="1" applyBorder="1" applyAlignment="1" applyProtection="1">
      <alignment horizontal="center" vertical="center"/>
    </xf>
    <xf numFmtId="0" fontId="36" fillId="20" borderId="174" xfId="4" applyFont="1" applyFill="1" applyBorder="1" applyAlignment="1" applyProtection="1">
      <alignment horizontal="center" vertical="center" textRotation="255"/>
      <protection locked="0"/>
    </xf>
    <xf numFmtId="0" fontId="6" fillId="4" borderId="132" xfId="4" applyFont="1" applyFill="1" applyBorder="1" applyAlignment="1" applyProtection="1">
      <alignment horizontal="center" vertical="center"/>
    </xf>
    <xf numFmtId="0" fontId="6" fillId="4" borderId="133" xfId="4" applyFont="1" applyFill="1" applyBorder="1" applyAlignment="1" applyProtection="1">
      <alignment horizontal="center" vertical="center"/>
    </xf>
    <xf numFmtId="0" fontId="36" fillId="20" borderId="171" xfId="4" applyFont="1" applyFill="1" applyBorder="1" applyAlignment="1" applyProtection="1">
      <alignment horizontal="center" vertical="center" textRotation="255"/>
      <protection locked="0"/>
    </xf>
    <xf numFmtId="0" fontId="36" fillId="20" borderId="165" xfId="4" applyFont="1" applyFill="1" applyBorder="1" applyAlignment="1" applyProtection="1">
      <alignment horizontal="center" vertical="center" textRotation="255" wrapText="1"/>
      <protection locked="0"/>
    </xf>
    <xf numFmtId="0" fontId="36" fillId="20" borderId="174" xfId="4" applyFont="1" applyFill="1" applyBorder="1" applyAlignment="1" applyProtection="1">
      <alignment horizontal="center" vertical="center" textRotation="255" wrapText="1"/>
      <protection locked="0"/>
    </xf>
    <xf numFmtId="0" fontId="36" fillId="20" borderId="183" xfId="4" applyFont="1" applyFill="1" applyBorder="1" applyAlignment="1" applyProtection="1">
      <alignment horizontal="center" vertical="center" textRotation="255" wrapText="1"/>
      <protection locked="0"/>
    </xf>
    <xf numFmtId="0" fontId="36" fillId="20" borderId="165" xfId="4" applyFont="1" applyFill="1" applyBorder="1" applyAlignment="1" applyProtection="1">
      <alignment horizontal="center" vertical="center" textRotation="255"/>
      <protection locked="0"/>
    </xf>
    <xf numFmtId="0" fontId="2" fillId="3" borderId="9" xfId="0" applyFont="1" applyFill="1" applyBorder="1" applyAlignment="1" applyProtection="1">
      <alignment horizontal="center" vertical="center" textRotation="255"/>
    </xf>
    <xf numFmtId="0" fontId="2" fillId="3" borderId="10" xfId="0" applyFont="1" applyFill="1" applyBorder="1" applyAlignment="1" applyProtection="1">
      <alignment horizontal="center" vertical="center" textRotation="255"/>
    </xf>
    <xf numFmtId="0" fontId="2" fillId="3" borderId="15" xfId="0" applyFont="1" applyFill="1" applyBorder="1" applyAlignment="1" applyProtection="1">
      <alignment horizontal="center" vertical="center" textRotation="255"/>
    </xf>
    <xf numFmtId="0" fontId="2" fillId="2" borderId="23"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48" fillId="0" borderId="16" xfId="0" applyFont="1" applyBorder="1" applyAlignment="1" applyProtection="1">
      <alignment vertical="center" wrapText="1"/>
      <protection locked="0"/>
    </xf>
    <xf numFmtId="0" fontId="48" fillId="0" borderId="2" xfId="0" applyFont="1" applyBorder="1" applyAlignment="1" applyProtection="1">
      <alignment vertical="center" wrapText="1"/>
      <protection locked="0"/>
    </xf>
    <xf numFmtId="0" fontId="48" fillId="0" borderId="12" xfId="0" applyFont="1" applyBorder="1" applyAlignment="1" applyProtection="1">
      <alignment vertical="center" wrapText="1"/>
      <protection locked="0"/>
    </xf>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48" fillId="0" borderId="6" xfId="0" applyFont="1" applyBorder="1" applyAlignment="1" applyProtection="1">
      <alignment vertical="center" wrapText="1"/>
      <protection locked="0"/>
    </xf>
    <xf numFmtId="0" fontId="48" fillId="0" borderId="7" xfId="0" applyFont="1" applyBorder="1" applyAlignment="1" applyProtection="1">
      <alignment vertical="center" wrapText="1"/>
      <protection locked="0"/>
    </xf>
    <xf numFmtId="0" fontId="48" fillId="0" borderId="8" xfId="0" applyFont="1" applyBorder="1" applyAlignment="1" applyProtection="1">
      <alignment vertical="center" wrapText="1"/>
      <protection locked="0"/>
    </xf>
    <xf numFmtId="0" fontId="87" fillId="23" borderId="198" xfId="0" applyFont="1" applyFill="1" applyBorder="1" applyAlignment="1" applyProtection="1">
      <alignment horizontal="center" vertical="center"/>
    </xf>
    <xf numFmtId="0" fontId="49" fillId="3" borderId="199" xfId="0" applyFont="1" applyFill="1" applyBorder="1" applyAlignment="1" applyProtection="1">
      <alignment horizontal="center" vertical="center" textRotation="255" wrapText="1"/>
      <protection locked="0"/>
    </xf>
    <xf numFmtId="0" fontId="49" fillId="3" borderId="204" xfId="0" applyFont="1" applyFill="1" applyBorder="1" applyAlignment="1" applyProtection="1">
      <alignment horizontal="center" vertical="center" textRotation="255" wrapText="1"/>
      <protection locked="0"/>
    </xf>
    <xf numFmtId="0" fontId="49" fillId="3" borderId="206" xfId="0" applyFont="1" applyFill="1" applyBorder="1" applyAlignment="1" applyProtection="1">
      <alignment horizontal="center" vertical="center" textRotation="255" wrapText="1"/>
      <protection locked="0"/>
    </xf>
    <xf numFmtId="0" fontId="2" fillId="2" borderId="201" xfId="0" applyFont="1" applyFill="1" applyBorder="1" applyAlignment="1" applyProtection="1">
      <alignment horizontal="center" vertical="center" wrapText="1"/>
    </xf>
    <xf numFmtId="0" fontId="2" fillId="2" borderId="202" xfId="0" applyFont="1" applyFill="1" applyBorder="1" applyAlignment="1" applyProtection="1">
      <alignment horizontal="center" vertical="center" wrapText="1"/>
    </xf>
    <xf numFmtId="0" fontId="2" fillId="2" borderId="203" xfId="0" applyFont="1" applyFill="1" applyBorder="1" applyAlignment="1" applyProtection="1">
      <alignment horizontal="center" vertical="center" wrapText="1"/>
    </xf>
    <xf numFmtId="0" fontId="48" fillId="0" borderId="21" xfId="0" applyFont="1" applyBorder="1" applyAlignment="1" applyProtection="1">
      <alignment vertical="center" wrapText="1"/>
      <protection locked="0"/>
    </xf>
    <xf numFmtId="0" fontId="48" fillId="0" borderId="17" xfId="0" applyFont="1" applyBorder="1" applyAlignment="1" applyProtection="1">
      <alignment vertical="center" wrapText="1"/>
      <protection locked="0"/>
    </xf>
    <xf numFmtId="0" fontId="48" fillId="0" borderId="211" xfId="0" applyFont="1" applyBorder="1" applyAlignment="1" applyProtection="1">
      <alignment vertical="center" wrapText="1"/>
      <protection locked="0"/>
    </xf>
    <xf numFmtId="0" fontId="49" fillId="2" borderId="11" xfId="0" applyFont="1" applyFill="1" applyBorder="1" applyAlignment="1" applyProtection="1">
      <alignment horizontal="center" vertical="center"/>
    </xf>
    <xf numFmtId="0" fontId="49" fillId="2" borderId="2" xfId="0" applyFont="1" applyFill="1" applyBorder="1" applyAlignment="1" applyProtection="1">
      <alignment horizontal="center" vertical="center"/>
    </xf>
    <xf numFmtId="0" fontId="49" fillId="2" borderId="18" xfId="0" applyFont="1" applyFill="1" applyBorder="1" applyAlignment="1" applyProtection="1">
      <alignment horizontal="center" vertical="center"/>
    </xf>
    <xf numFmtId="0" fontId="2" fillId="2" borderId="1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205" xfId="0" applyFont="1" applyFill="1" applyBorder="1" applyAlignment="1" applyProtection="1">
      <alignment horizontal="center" vertical="center" wrapText="1"/>
    </xf>
    <xf numFmtId="0" fontId="48" fillId="24" borderId="16" xfId="0" applyFont="1" applyFill="1" applyBorder="1" applyAlignment="1" applyProtection="1">
      <alignment horizontal="center" vertical="center" wrapText="1"/>
      <protection locked="0"/>
    </xf>
    <xf numFmtId="0" fontId="48" fillId="24" borderId="2" xfId="0" applyFont="1" applyFill="1" applyBorder="1" applyAlignment="1" applyProtection="1">
      <alignment horizontal="center" vertical="center" wrapText="1"/>
      <protection locked="0"/>
    </xf>
    <xf numFmtId="0" fontId="48" fillId="24" borderId="18" xfId="0" applyFont="1" applyFill="1" applyBorder="1" applyAlignment="1" applyProtection="1">
      <alignment horizontal="center" vertical="center" wrapText="1"/>
      <protection locked="0"/>
    </xf>
    <xf numFmtId="0" fontId="48" fillId="24" borderId="11" xfId="0" applyFont="1" applyFill="1" applyBorder="1" applyAlignment="1" applyProtection="1">
      <alignment vertical="center" wrapText="1"/>
      <protection locked="0"/>
    </xf>
    <xf numFmtId="0" fontId="48" fillId="24" borderId="2" xfId="0" applyFont="1" applyFill="1" applyBorder="1" applyAlignment="1" applyProtection="1">
      <alignment vertical="center" wrapText="1"/>
      <protection locked="0"/>
    </xf>
    <xf numFmtId="0" fontId="48" fillId="24" borderId="18" xfId="0" applyFont="1" applyFill="1" applyBorder="1" applyAlignment="1" applyProtection="1">
      <alignment vertical="center" wrapText="1"/>
      <protection locked="0"/>
    </xf>
    <xf numFmtId="0" fontId="48" fillId="24" borderId="205" xfId="0" applyFont="1" applyFill="1" applyBorder="1" applyAlignment="1" applyProtection="1">
      <alignment vertical="center" wrapText="1"/>
      <protection locked="0"/>
    </xf>
    <xf numFmtId="0" fontId="48" fillId="24" borderId="212" xfId="0" applyFont="1" applyFill="1" applyBorder="1" applyAlignment="1" applyProtection="1">
      <alignment horizontal="center" vertical="center" wrapText="1"/>
      <protection locked="0"/>
    </xf>
    <xf numFmtId="0" fontId="48" fillId="24" borderId="213" xfId="0" applyFont="1" applyFill="1" applyBorder="1" applyAlignment="1" applyProtection="1">
      <alignment horizontal="center" vertical="center" wrapText="1"/>
      <protection locked="0"/>
    </xf>
    <xf numFmtId="0" fontId="48" fillId="24" borderId="214" xfId="0" applyFont="1" applyFill="1" applyBorder="1" applyAlignment="1" applyProtection="1">
      <alignment horizontal="center" vertical="center" wrapText="1"/>
      <protection locked="0"/>
    </xf>
    <xf numFmtId="0" fontId="48" fillId="24" borderId="215" xfId="0" applyFont="1" applyFill="1" applyBorder="1" applyAlignment="1" applyProtection="1">
      <alignment vertical="center" wrapText="1"/>
      <protection locked="0"/>
    </xf>
    <xf numFmtId="0" fontId="48" fillId="24" borderId="213" xfId="0" applyFont="1" applyFill="1" applyBorder="1" applyAlignment="1" applyProtection="1">
      <alignment vertical="center" wrapText="1"/>
      <protection locked="0"/>
    </xf>
    <xf numFmtId="0" fontId="48" fillId="24" borderId="214" xfId="0" applyFont="1" applyFill="1" applyBorder="1" applyAlignment="1" applyProtection="1">
      <alignment vertical="center" wrapText="1"/>
      <protection locked="0"/>
    </xf>
    <xf numFmtId="0" fontId="48" fillId="24" borderId="216" xfId="0" applyFont="1" applyFill="1" applyBorder="1" applyAlignment="1" applyProtection="1">
      <alignment vertical="center" wrapText="1"/>
      <protection locked="0"/>
    </xf>
    <xf numFmtId="0" fontId="49" fillId="2" borderId="19" xfId="0" applyFont="1" applyFill="1" applyBorder="1" applyAlignment="1" applyProtection="1">
      <alignment horizontal="center" vertical="center" wrapText="1"/>
    </xf>
    <xf numFmtId="0" fontId="49" fillId="2" borderId="25" xfId="0" applyFont="1" applyFill="1" applyBorder="1" applyAlignment="1" applyProtection="1">
      <alignment horizontal="center" vertical="center" wrapText="1"/>
    </xf>
    <xf numFmtId="0" fontId="49" fillId="2" borderId="26" xfId="0" applyFont="1" applyFill="1" applyBorder="1" applyAlignment="1" applyProtection="1">
      <alignment horizontal="center" vertical="center" wrapText="1"/>
    </xf>
    <xf numFmtId="0" fontId="48" fillId="0" borderId="11" xfId="0" applyFont="1" applyFill="1" applyBorder="1" applyAlignment="1" applyProtection="1">
      <alignment vertical="center" wrapText="1"/>
      <protection locked="0"/>
    </xf>
    <xf numFmtId="0" fontId="48" fillId="0" borderId="2" xfId="0" applyFont="1" applyFill="1" applyBorder="1" applyAlignment="1" applyProtection="1">
      <alignment vertical="center" wrapText="1"/>
      <protection locked="0"/>
    </xf>
    <xf numFmtId="0" fontId="48" fillId="0" borderId="12" xfId="0" applyFont="1" applyFill="1" applyBorder="1" applyAlignment="1" applyProtection="1">
      <alignment vertical="center" wrapText="1"/>
      <protection locked="0"/>
    </xf>
    <xf numFmtId="0" fontId="52" fillId="26" borderId="11" xfId="0" applyFont="1" applyFill="1" applyBorder="1" applyAlignment="1" applyProtection="1">
      <alignment horizontal="center" vertical="center"/>
    </xf>
    <xf numFmtId="0" fontId="52" fillId="26" borderId="2" xfId="0" applyFont="1" applyFill="1" applyBorder="1" applyAlignment="1" applyProtection="1">
      <alignment horizontal="center" vertical="center"/>
    </xf>
    <xf numFmtId="0" fontId="52" fillId="26" borderId="12" xfId="0" applyFont="1" applyFill="1" applyBorder="1" applyAlignment="1" applyProtection="1">
      <alignment horizontal="center" vertical="center"/>
    </xf>
    <xf numFmtId="0" fontId="2" fillId="2" borderId="18"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48" fillId="0" borderId="24" xfId="0" applyFont="1" applyBorder="1" applyAlignment="1" applyProtection="1">
      <alignment horizontal="left" vertical="center" wrapText="1"/>
      <protection locked="0"/>
    </xf>
    <xf numFmtId="0" fontId="48" fillId="0" borderId="17" xfId="0" applyFont="1" applyBorder="1" applyAlignment="1" applyProtection="1">
      <alignment horizontal="left" vertical="center" wrapText="1"/>
      <protection locked="0"/>
    </xf>
    <xf numFmtId="0" fontId="48" fillId="0" borderId="192" xfId="0" applyFont="1" applyBorder="1" applyAlignment="1" applyProtection="1">
      <alignment horizontal="left" vertical="center" wrapText="1"/>
      <protection locked="0"/>
    </xf>
    <xf numFmtId="0" fontId="48" fillId="0" borderId="22" xfId="0" applyFont="1" applyBorder="1" applyAlignment="1" applyProtection="1">
      <alignment horizontal="left" vertical="center" wrapText="1"/>
      <protection locked="0"/>
    </xf>
    <xf numFmtId="0" fontId="2" fillId="2" borderId="1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48" fillId="0" borderId="11" xfId="0" applyFont="1" applyBorder="1" applyAlignment="1" applyProtection="1">
      <alignment horizontal="left" vertical="center" wrapText="1"/>
      <protection locked="0"/>
    </xf>
    <xf numFmtId="0" fontId="48" fillId="0" borderId="2" xfId="0" applyFont="1" applyBorder="1" applyAlignment="1" applyProtection="1">
      <alignment horizontal="left" vertical="center" wrapText="1"/>
      <protection locked="0"/>
    </xf>
    <xf numFmtId="0" fontId="48" fillId="0" borderId="12" xfId="0" applyFont="1" applyBorder="1" applyAlignment="1" applyProtection="1">
      <alignment horizontal="left" vertical="center" wrapText="1"/>
      <protection locked="0"/>
    </xf>
    <xf numFmtId="0" fontId="48" fillId="0" borderId="24" xfId="0" applyFont="1" applyFill="1" applyBorder="1" applyAlignment="1" applyProtection="1">
      <alignment vertical="center" wrapText="1"/>
      <protection locked="0"/>
    </xf>
    <xf numFmtId="0" fontId="48" fillId="0" borderId="17" xfId="0" applyFont="1" applyFill="1" applyBorder="1" applyAlignment="1" applyProtection="1">
      <alignment vertical="center" wrapText="1"/>
      <protection locked="0"/>
    </xf>
    <xf numFmtId="0" fontId="48" fillId="0" borderId="22" xfId="0" applyFont="1" applyFill="1" applyBorder="1" applyAlignment="1" applyProtection="1">
      <alignment vertical="center" wrapText="1"/>
      <protection locked="0"/>
    </xf>
    <xf numFmtId="0" fontId="51" fillId="25" borderId="198"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48" fillId="2" borderId="13" xfId="0" applyFont="1" applyFill="1" applyBorder="1" applyAlignment="1" applyProtection="1">
      <alignment vertical="center" wrapText="1"/>
    </xf>
    <xf numFmtId="0" fontId="48" fillId="2" borderId="14" xfId="0" applyFont="1" applyFill="1" applyBorder="1" applyAlignment="1" applyProtection="1">
      <alignment vertical="center" wrapText="1"/>
    </xf>
    <xf numFmtId="0" fontId="2" fillId="3" borderId="21"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92" xfId="0" applyFont="1" applyFill="1" applyBorder="1" applyAlignment="1" applyProtection="1">
      <alignment horizontal="center" vertical="center"/>
    </xf>
    <xf numFmtId="0" fontId="48" fillId="2" borderId="24" xfId="0" applyFont="1" applyFill="1" applyBorder="1" applyAlignment="1" applyProtection="1">
      <alignment horizontal="center" vertical="center"/>
    </xf>
    <xf numFmtId="0" fontId="48" fillId="2" borderId="17" xfId="0" applyFont="1" applyFill="1" applyBorder="1" applyAlignment="1" applyProtection="1">
      <alignment horizontal="center" vertical="center"/>
    </xf>
    <xf numFmtId="0" fontId="48" fillId="2" borderId="22" xfId="0" applyFont="1" applyFill="1" applyBorder="1" applyAlignment="1" applyProtection="1">
      <alignment horizontal="center" vertical="center"/>
    </xf>
    <xf numFmtId="0" fontId="48" fillId="2" borderId="24" xfId="0" applyNumberFormat="1" applyFont="1" applyFill="1" applyBorder="1" applyAlignment="1" applyProtection="1">
      <alignment horizontal="center" vertical="center"/>
    </xf>
    <xf numFmtId="0" fontId="48" fillId="2" borderId="17" xfId="0" applyNumberFormat="1" applyFont="1" applyFill="1" applyBorder="1" applyAlignment="1" applyProtection="1">
      <alignment horizontal="center" vertical="center"/>
    </xf>
    <xf numFmtId="0" fontId="48" fillId="2" borderId="22" xfId="0" applyNumberFormat="1" applyFont="1" applyFill="1" applyBorder="1" applyAlignment="1" applyProtection="1">
      <alignment horizontal="center" vertical="center"/>
    </xf>
    <xf numFmtId="42" fontId="48" fillId="2" borderId="24" xfId="0" applyNumberFormat="1" applyFont="1" applyFill="1" applyBorder="1" applyAlignment="1" applyProtection="1">
      <alignment horizontal="center" vertical="center"/>
    </xf>
    <xf numFmtId="42" fontId="48" fillId="2" borderId="17" xfId="0" applyNumberFormat="1" applyFont="1" applyFill="1" applyBorder="1" applyAlignment="1" applyProtection="1">
      <alignment horizontal="center" vertical="center"/>
    </xf>
    <xf numFmtId="42" fontId="48" fillId="2" borderId="22" xfId="0" applyNumberFormat="1" applyFont="1" applyFill="1" applyBorder="1" applyAlignment="1" applyProtection="1">
      <alignment horizontal="center" vertical="center"/>
    </xf>
    <xf numFmtId="0" fontId="49" fillId="3" borderId="9" xfId="0" applyFont="1" applyFill="1" applyBorder="1" applyAlignment="1" applyProtection="1">
      <alignment horizontal="center" vertical="center" textRotation="255"/>
    </xf>
    <xf numFmtId="0" fontId="49" fillId="3" borderId="10" xfId="0" applyFont="1" applyFill="1" applyBorder="1" applyAlignment="1" applyProtection="1">
      <alignment horizontal="center" vertical="center" textRotation="255"/>
    </xf>
    <xf numFmtId="0" fontId="49" fillId="3" borderId="15" xfId="0" applyFont="1" applyFill="1" applyBorder="1" applyAlignment="1" applyProtection="1">
      <alignment horizontal="center" vertical="center" textRotation="255"/>
    </xf>
    <xf numFmtId="0" fontId="49" fillId="2" borderId="13"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50" fillId="0" borderId="1" xfId="0" applyFont="1" applyBorder="1" applyAlignment="1" applyProtection="1">
      <alignment horizontal="left" vertical="center" wrapText="1"/>
      <protection locked="0"/>
    </xf>
    <xf numFmtId="0" fontId="48" fillId="0" borderId="1" xfId="0" applyFont="1" applyBorder="1" applyAlignment="1" applyProtection="1">
      <alignment horizontal="center" vertical="center" wrapText="1"/>
      <protection locked="0"/>
    </xf>
    <xf numFmtId="0" fontId="48" fillId="0" borderId="5" xfId="0" applyFont="1" applyBorder="1" applyAlignment="1" applyProtection="1">
      <alignment horizontal="center" vertical="center" wrapText="1"/>
      <protection locked="0"/>
    </xf>
    <xf numFmtId="0" fontId="70" fillId="0" borderId="1" xfId="0" applyNumberFormat="1" applyFont="1" applyFill="1" applyBorder="1" applyAlignment="1">
      <alignment horizontal="center" vertical="center" wrapText="1"/>
    </xf>
    <xf numFmtId="0" fontId="70" fillId="0" borderId="1" xfId="0" applyNumberFormat="1" applyFont="1" applyBorder="1" applyAlignment="1">
      <alignment horizontal="center" vertical="center" wrapText="1"/>
    </xf>
    <xf numFmtId="0" fontId="70" fillId="0" borderId="11" xfId="0" applyNumberFormat="1" applyFont="1" applyBorder="1" applyAlignment="1">
      <alignment horizontal="center" vertical="center" wrapText="1"/>
    </xf>
    <xf numFmtId="0" fontId="70" fillId="0" borderId="2" xfId="0" applyNumberFormat="1" applyFont="1" applyBorder="1" applyAlignment="1">
      <alignment horizontal="center" vertical="center" wrapText="1"/>
    </xf>
    <xf numFmtId="0" fontId="70" fillId="0" borderId="18" xfId="0" applyNumberFormat="1" applyFont="1" applyBorder="1" applyAlignment="1">
      <alignment horizontal="center" vertical="center" wrapText="1"/>
    </xf>
    <xf numFmtId="0" fontId="70" fillId="0" borderId="11" xfId="0" applyNumberFormat="1" applyFont="1" applyFill="1" applyBorder="1" applyAlignment="1">
      <alignment horizontal="center" vertical="center" wrapText="1"/>
    </xf>
    <xf numFmtId="0" fontId="70" fillId="0" borderId="2" xfId="0" applyNumberFormat="1" applyFont="1" applyFill="1" applyBorder="1" applyAlignment="1">
      <alignment horizontal="center" vertical="center" wrapText="1"/>
    </xf>
    <xf numFmtId="0" fontId="70" fillId="0" borderId="18" xfId="0" applyNumberFormat="1" applyFont="1" applyFill="1" applyBorder="1" applyAlignment="1">
      <alignment horizontal="center" vertical="center" wrapText="1"/>
    </xf>
    <xf numFmtId="0" fontId="70" fillId="22" borderId="1" xfId="0" applyNumberFormat="1" applyFont="1" applyFill="1" applyBorder="1" applyAlignment="1">
      <alignment horizontal="center" vertical="center" wrapText="1"/>
    </xf>
    <xf numFmtId="0" fontId="80" fillId="0" borderId="1" xfId="0" applyNumberFormat="1" applyFont="1" applyFill="1" applyBorder="1" applyAlignment="1">
      <alignment horizontal="center" vertical="center" wrapText="1"/>
    </xf>
    <xf numFmtId="0" fontId="70" fillId="0" borderId="11" xfId="0" applyNumberFormat="1" applyFont="1" applyFill="1" applyBorder="1" applyAlignment="1">
      <alignment horizontal="center" vertical="center"/>
    </xf>
    <xf numFmtId="0" fontId="70" fillId="0" borderId="2" xfId="0" applyNumberFormat="1" applyFont="1" applyFill="1" applyBorder="1" applyAlignment="1">
      <alignment horizontal="center" vertical="center"/>
    </xf>
    <xf numFmtId="0" fontId="70" fillId="0" borderId="18" xfId="0" applyNumberFormat="1" applyFont="1" applyFill="1" applyBorder="1" applyAlignment="1">
      <alignment horizontal="center" vertical="center"/>
    </xf>
    <xf numFmtId="0" fontId="70" fillId="0" borderId="2" xfId="0" applyNumberFormat="1" applyFont="1" applyFill="1" applyBorder="1" applyAlignment="1">
      <alignment horizontal="center"/>
    </xf>
    <xf numFmtId="0" fontId="70" fillId="0" borderId="11" xfId="0" applyNumberFormat="1" applyFont="1" applyFill="1" applyBorder="1" applyAlignment="1">
      <alignment horizontal="center"/>
    </xf>
    <xf numFmtId="0" fontId="70" fillId="0" borderId="18" xfId="0" applyNumberFormat="1" applyFont="1" applyFill="1" applyBorder="1" applyAlignment="1">
      <alignment horizontal="center"/>
    </xf>
    <xf numFmtId="3" fontId="70" fillId="0" borderId="11" xfId="0" applyNumberFormat="1" applyFont="1" applyBorder="1" applyAlignment="1">
      <alignment horizontal="center" vertical="center" wrapText="1"/>
    </xf>
    <xf numFmtId="3" fontId="70" fillId="0" borderId="2" xfId="0" applyNumberFormat="1" applyFont="1" applyBorder="1" applyAlignment="1">
      <alignment horizontal="center" vertical="center" wrapText="1"/>
    </xf>
    <xf numFmtId="3" fontId="70" fillId="0" borderId="18" xfId="0" applyNumberFormat="1" applyFont="1" applyBorder="1" applyAlignment="1">
      <alignment horizontal="center" vertical="center" wrapText="1"/>
    </xf>
  </cellXfs>
  <cellStyles count="7">
    <cellStyle name="パーセント 2" xfId="5"/>
    <cellStyle name="ハイパーリンク" xfId="2" builtinId="8"/>
    <cellStyle name="桁区切り" xfId="6" builtinId="6"/>
    <cellStyle name="通貨 2" xfId="3"/>
    <cellStyle name="標準" xfId="0" builtinId="0"/>
    <cellStyle name="標準 2" xfId="1"/>
    <cellStyle name="標準_2 申請書 (2) （研究・一般）" xfId="4"/>
  </cellStyles>
  <dxfs count="14">
    <dxf>
      <fill>
        <patternFill>
          <bgColor theme="8" tint="0.59996337778862885"/>
        </patternFill>
      </fill>
    </dxf>
    <dxf>
      <font>
        <b val="0"/>
        <i val="0"/>
        <color theme="0" tint="-0.24994659260841701"/>
      </font>
    </dxf>
    <dxf>
      <fill>
        <patternFill>
          <bgColor theme="7"/>
        </patternFill>
      </fill>
    </dxf>
    <dxf>
      <fill>
        <patternFill>
          <bgColor theme="7"/>
        </patternFill>
      </fill>
    </dxf>
    <dxf>
      <font>
        <b/>
        <i val="0"/>
        <color rgb="FFFF0000"/>
      </font>
    </dxf>
    <dxf>
      <font>
        <b/>
        <i val="0"/>
        <color rgb="FFFF0000"/>
      </font>
    </dxf>
    <dxf>
      <font>
        <condense val="0"/>
        <extend val="0"/>
        <color indexed="10"/>
      </font>
      <fill>
        <patternFill patternType="solid">
          <fgColor indexed="64"/>
          <bgColor indexed="13"/>
        </patternFill>
      </fill>
    </dxf>
    <dxf>
      <font>
        <b/>
        <i/>
        <condense val="0"/>
        <extend val="0"/>
        <color indexed="10"/>
      </font>
      <fill>
        <patternFill patternType="darkGray">
          <fgColor indexed="9"/>
          <bgColor indexed="53"/>
        </patternFill>
      </fill>
    </dxf>
    <dxf>
      <font>
        <b/>
        <i/>
        <condense val="0"/>
        <extend val="0"/>
        <color indexed="10"/>
      </font>
      <fill>
        <patternFill patternType="darkGray">
          <fgColor indexed="9"/>
          <bgColor indexed="52"/>
        </patternFill>
      </fill>
    </dxf>
    <dxf>
      <font>
        <b/>
        <i/>
        <condense val="0"/>
        <extend val="0"/>
        <color indexed="10"/>
      </font>
      <fill>
        <patternFill patternType="darkGray">
          <fgColor indexed="9"/>
          <bgColor indexed="53"/>
        </patternFill>
      </fill>
    </dxf>
    <dxf>
      <font>
        <b/>
        <i/>
        <condense val="0"/>
        <extend val="0"/>
        <color indexed="10"/>
      </font>
      <fill>
        <patternFill patternType="darkGray">
          <fgColor indexed="9"/>
          <bgColor indexed="53"/>
        </patternFill>
      </fill>
    </dxf>
    <dxf>
      <font>
        <condense val="0"/>
        <extend val="0"/>
        <color indexed="10"/>
      </font>
      <fill>
        <patternFill patternType="solid">
          <fgColor indexed="64"/>
          <bgColor indexed="13"/>
        </patternFill>
      </fill>
    </dxf>
    <dxf>
      <font>
        <condense val="0"/>
        <extend val="0"/>
        <color indexed="10"/>
      </font>
      <fill>
        <patternFill patternType="solid">
          <fgColor indexed="64"/>
          <bgColor indexed="13"/>
        </patternFill>
      </fill>
    </dxf>
    <dxf>
      <font>
        <b/>
        <i val="0"/>
        <condense val="0"/>
        <extend val="0"/>
        <u/>
        <color indexed="10"/>
      </font>
    </dxf>
  </dxfs>
  <tableStyles count="0" defaultTableStyle="TableStyleMedium2" defaultPivotStyle="PivotStyleLight16"/>
  <colors>
    <mruColors>
      <color rgb="FFFFFFCC"/>
      <color rgb="FFFFFFDD"/>
      <color rgb="FFFF99CC"/>
      <color rgb="FF0033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ローデータ作成用!$BB$5" lockText="1" noThreeD="1"/>
</file>

<file path=xl/ctrlProps/ctrlProp2.xml><?xml version="1.0" encoding="utf-8"?>
<formControlPr xmlns="http://schemas.microsoft.com/office/spreadsheetml/2009/9/main" objectType="CheckBox" fmlaLink="ローデータ作成用!$BD$5" lockText="1" noThreeD="1"/>
</file>

<file path=xl/drawings/drawing1.xml><?xml version="1.0" encoding="utf-8"?>
<xdr:wsDr xmlns:xdr="http://schemas.openxmlformats.org/drawingml/2006/spreadsheetDrawing" xmlns:a="http://schemas.openxmlformats.org/drawingml/2006/main">
  <xdr:twoCellAnchor editAs="oneCell">
    <xdr:from>
      <xdr:col>0</xdr:col>
      <xdr:colOff>74296</xdr:colOff>
      <xdr:row>36</xdr:row>
      <xdr:rowOff>142875</xdr:rowOff>
    </xdr:from>
    <xdr:to>
      <xdr:col>0</xdr:col>
      <xdr:colOff>2066123</xdr:colOff>
      <xdr:row>41</xdr:row>
      <xdr:rowOff>380399</xdr:rowOff>
    </xdr:to>
    <xdr:sp macro="" textlink="">
      <xdr:nvSpPr>
        <xdr:cNvPr id="2" name="AutoShape 5">
          <a:extLst>
            <a:ext uri="{FF2B5EF4-FFF2-40B4-BE49-F238E27FC236}">
              <a16:creationId xmlns:a16="http://schemas.microsoft.com/office/drawing/2014/main" xmlns="" id="{00000000-0008-0000-0000-000002000000}"/>
            </a:ext>
          </a:extLst>
        </xdr:cNvPr>
        <xdr:cNvSpPr>
          <a:spLocks/>
        </xdr:cNvSpPr>
      </xdr:nvSpPr>
      <xdr:spPr bwMode="auto">
        <a:xfrm>
          <a:off x="74296" y="9615540"/>
          <a:ext cx="1998177" cy="1515444"/>
        </a:xfrm>
        <a:prstGeom prst="borderCallout2">
          <a:avLst>
            <a:gd name="adj1" fmla="val 3750"/>
            <a:gd name="adj2" fmla="val 99414"/>
            <a:gd name="adj3" fmla="val 3750"/>
            <a:gd name="adj4" fmla="val 119573"/>
            <a:gd name="adj5" fmla="val -16250"/>
            <a:gd name="adj6" fmla="val 135026"/>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本</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の窓口（選考に係る質問等の電話・</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E-mail</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連絡先）となるご担当者が申請代表者と異なる場合、記載してください。</a:t>
          </a: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日中、連絡可能な電話番号・アドレスを記載してください。</a:t>
          </a:r>
        </a:p>
      </xdr:txBody>
    </xdr:sp>
    <xdr:clientData fPrintsWithSheet="0"/>
  </xdr:twoCellAnchor>
  <xdr:twoCellAnchor editAs="oneCell">
    <xdr:from>
      <xdr:col>0</xdr:col>
      <xdr:colOff>27940</xdr:colOff>
      <xdr:row>69</xdr:row>
      <xdr:rowOff>123825</xdr:rowOff>
    </xdr:from>
    <xdr:to>
      <xdr:col>0</xdr:col>
      <xdr:colOff>1954743</xdr:colOff>
      <xdr:row>71</xdr:row>
      <xdr:rowOff>202048</xdr:rowOff>
    </xdr:to>
    <xdr:sp macro="" textlink="">
      <xdr:nvSpPr>
        <xdr:cNvPr id="3" name="AutoShape 7">
          <a:extLst>
            <a:ext uri="{FF2B5EF4-FFF2-40B4-BE49-F238E27FC236}">
              <a16:creationId xmlns:a16="http://schemas.microsoft.com/office/drawing/2014/main" xmlns="" id="{00000000-0008-0000-0000-000003000000}"/>
            </a:ext>
          </a:extLst>
        </xdr:cNvPr>
        <xdr:cNvSpPr>
          <a:spLocks/>
        </xdr:cNvSpPr>
      </xdr:nvSpPr>
      <xdr:spPr bwMode="auto">
        <a:xfrm>
          <a:off x="27940" y="15740638"/>
          <a:ext cx="1926803" cy="570174"/>
        </a:xfrm>
        <a:prstGeom prst="borderCallout2">
          <a:avLst>
            <a:gd name="adj1" fmla="val 10000"/>
            <a:gd name="adj2" fmla="val 100719"/>
            <a:gd name="adj3" fmla="val 10000"/>
            <a:gd name="adj4" fmla="val 122519"/>
            <a:gd name="adj5" fmla="val 32017"/>
            <a:gd name="adj6" fmla="val 127963"/>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シート「予算</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_2.</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」とリンクしています。</a:t>
          </a:r>
          <a:endParaRPr kumimoji="0" lang="ja-JP" altLang="en-US" sz="1000" b="0" i="0" u="none" strike="noStrike" kern="0" cap="none" spc="0" normalizeH="0" baseline="0" noProof="0">
            <a:ln>
              <a:noFill/>
            </a:ln>
            <a:solidFill>
              <a:srgbClr val="0070C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362885</xdr:colOff>
      <xdr:row>0</xdr:row>
      <xdr:rowOff>296340</xdr:rowOff>
    </xdr:from>
    <xdr:to>
      <xdr:col>0</xdr:col>
      <xdr:colOff>1981450</xdr:colOff>
      <xdr:row>3</xdr:row>
      <xdr:rowOff>26941</xdr:rowOff>
    </xdr:to>
    <xdr:sp macro="" textlink="">
      <xdr:nvSpPr>
        <xdr:cNvPr id="4" name="AutoShape 9">
          <a:extLst>
            <a:ext uri="{FF2B5EF4-FFF2-40B4-BE49-F238E27FC236}">
              <a16:creationId xmlns:a16="http://schemas.microsoft.com/office/drawing/2014/main" xmlns="" id="{00000000-0008-0000-0000-000004000000}"/>
            </a:ext>
          </a:extLst>
        </xdr:cNvPr>
        <xdr:cNvSpPr>
          <a:spLocks/>
        </xdr:cNvSpPr>
      </xdr:nvSpPr>
      <xdr:spPr bwMode="auto">
        <a:xfrm>
          <a:off x="362885" y="296340"/>
          <a:ext cx="1618565" cy="494694"/>
        </a:xfrm>
        <a:prstGeom prst="borderCallout2">
          <a:avLst>
            <a:gd name="adj1" fmla="val 66746"/>
            <a:gd name="adj2" fmla="val 99200"/>
            <a:gd name="adj3" fmla="val 73308"/>
            <a:gd name="adj4" fmla="val 259648"/>
            <a:gd name="adj5" fmla="val 133387"/>
            <a:gd name="adj6" fmla="val 274819"/>
          </a:avLst>
        </a:prstGeom>
        <a:solidFill>
          <a:srgbClr xmlns:mc="http://schemas.openxmlformats.org/markup-compatibility/2006" xmlns:a14="http://schemas.microsoft.com/office/drawing/2010/main" val="CCFFCC" mc:Ignorable="a14" a14:legacySpreadsheetColorIndex="42">
            <a:alpha val="50000"/>
          </a:srgbClr>
        </a:solidFill>
        <a:ln w="6350"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団体区分を選択肢から</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お選び下さい。</a:t>
          </a:r>
        </a:p>
      </xdr:txBody>
    </xdr:sp>
    <xdr:clientData fPrintsWithSheet="0"/>
  </xdr:twoCellAnchor>
  <xdr:twoCellAnchor editAs="oneCell">
    <xdr:from>
      <xdr:col>25</xdr:col>
      <xdr:colOff>94615</xdr:colOff>
      <xdr:row>29</xdr:row>
      <xdr:rowOff>107950</xdr:rowOff>
    </xdr:from>
    <xdr:to>
      <xdr:col>34</xdr:col>
      <xdr:colOff>6350</xdr:colOff>
      <xdr:row>31</xdr:row>
      <xdr:rowOff>53975</xdr:rowOff>
    </xdr:to>
    <xdr:sp macro="" textlink="">
      <xdr:nvSpPr>
        <xdr:cNvPr id="5" name="AutoShape 22">
          <a:extLst>
            <a:ext uri="{FF2B5EF4-FFF2-40B4-BE49-F238E27FC236}">
              <a16:creationId xmlns:a16="http://schemas.microsoft.com/office/drawing/2014/main" xmlns="" id="{00000000-0008-0000-0000-000005000000}"/>
            </a:ext>
          </a:extLst>
        </xdr:cNvPr>
        <xdr:cNvSpPr>
          <a:spLocks/>
        </xdr:cNvSpPr>
      </xdr:nvSpPr>
      <xdr:spPr bwMode="auto">
        <a:xfrm>
          <a:off x="11029315" y="5867400"/>
          <a:ext cx="2280285" cy="396875"/>
        </a:xfrm>
        <a:prstGeom prst="borderCallout2">
          <a:avLst>
            <a:gd name="adj1" fmla="val 28569"/>
            <a:gd name="adj2" fmla="val -3185"/>
            <a:gd name="adj3" fmla="val 31769"/>
            <a:gd name="adj4" fmla="val -124059"/>
            <a:gd name="adj5" fmla="val 3828"/>
            <a:gd name="adj6" fmla="val -144406"/>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algn="l" rtl="0">
            <a:lnSpc>
              <a:spcPts val="1100"/>
            </a:lnSpc>
            <a:defRPr sz="1000"/>
          </a:pP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電話番号、</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E-Mail</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アドレスはお間違えのないようにご注意下さい。</a:t>
          </a:r>
        </a:p>
      </xdr:txBody>
    </xdr:sp>
    <xdr:clientData fPrintsWithSheet="0"/>
  </xdr:twoCellAnchor>
  <xdr:twoCellAnchor>
    <xdr:from>
      <xdr:col>25</xdr:col>
      <xdr:colOff>91440</xdr:colOff>
      <xdr:row>2</xdr:row>
      <xdr:rowOff>333374</xdr:rowOff>
    </xdr:from>
    <xdr:to>
      <xdr:col>37</xdr:col>
      <xdr:colOff>129540</xdr:colOff>
      <xdr:row>7</xdr:row>
      <xdr:rowOff>28575</xdr:rowOff>
    </xdr:to>
    <xdr:sp macro="" textlink="">
      <xdr:nvSpPr>
        <xdr:cNvPr id="6" name="AutoShape 23">
          <a:extLst>
            <a:ext uri="{FF2B5EF4-FFF2-40B4-BE49-F238E27FC236}">
              <a16:creationId xmlns:a16="http://schemas.microsoft.com/office/drawing/2014/main" xmlns="" id="{00000000-0008-0000-0000-000006000000}"/>
            </a:ext>
          </a:extLst>
        </xdr:cNvPr>
        <xdr:cNvSpPr>
          <a:spLocks noChangeArrowheads="1"/>
        </xdr:cNvSpPr>
      </xdr:nvSpPr>
      <xdr:spPr bwMode="auto">
        <a:xfrm>
          <a:off x="11102340" y="752474"/>
          <a:ext cx="3200400" cy="819151"/>
        </a:xfrm>
        <a:prstGeom prst="foldedCorner">
          <a:avLst>
            <a:gd name="adj" fmla="val 12500"/>
          </a:avLst>
        </a:prstGeom>
        <a:solidFill>
          <a:srgbClr xmlns:mc="http://schemas.openxmlformats.org/markup-compatibility/2006" xmlns:a14="http://schemas.microsoft.com/office/drawing/2010/main" val="FF99CC" mc:Ignorable="a14" a14:legacySpreadsheetColorIndex="45">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36576" tIns="36000" rIns="36000" bIns="36000" anchor="ctr" upright="1"/>
        <a:lstStyle/>
        <a:p>
          <a:pPr algn="l" rtl="0">
            <a:lnSpc>
              <a:spcPts val="1200"/>
            </a:lnSpc>
            <a:defRPr sz="1000"/>
          </a:pPr>
          <a:r>
            <a:rPr lang="en-US" altLang="ja-JP" sz="105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rPr>
            <a:t>シート保護について</a:t>
          </a:r>
          <a:r>
            <a:rPr lang="en-US" altLang="ja-JP" sz="105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rPr>
            <a:t>誤記防止のためシートに保護をかけています。保護の解除ならびに保護部分の改変、シートの削除等は行わないで下さい</a:t>
          </a:r>
          <a:r>
            <a:rPr lang="ja-JP" altLang="en-US" sz="1050" b="1" i="0" u="none" strike="noStrike" baseline="0">
              <a:solidFill>
                <a:srgbClr val="003366"/>
              </a:solidFill>
              <a:latin typeface="ＭＳ Ｐゴシック"/>
              <a:ea typeface="ＭＳ Ｐゴシック"/>
            </a:rPr>
            <a:t>。</a:t>
          </a:r>
        </a:p>
      </xdr:txBody>
    </xdr:sp>
    <xdr:clientData fPrintsWithSheet="0"/>
  </xdr:twoCellAnchor>
  <xdr:twoCellAnchor editAs="oneCell">
    <xdr:from>
      <xdr:col>25</xdr:col>
      <xdr:colOff>125729</xdr:colOff>
      <xdr:row>69</xdr:row>
      <xdr:rowOff>7620</xdr:rowOff>
    </xdr:from>
    <xdr:to>
      <xdr:col>35</xdr:col>
      <xdr:colOff>199415</xdr:colOff>
      <xdr:row>72</xdr:row>
      <xdr:rowOff>255627</xdr:rowOff>
    </xdr:to>
    <xdr:sp macro="" textlink="">
      <xdr:nvSpPr>
        <xdr:cNvPr id="7" name="AutoShape 25">
          <a:extLst>
            <a:ext uri="{FF2B5EF4-FFF2-40B4-BE49-F238E27FC236}">
              <a16:creationId xmlns:a16="http://schemas.microsoft.com/office/drawing/2014/main" xmlns="" id="{00000000-0008-0000-0000-000007000000}"/>
            </a:ext>
          </a:extLst>
        </xdr:cNvPr>
        <xdr:cNvSpPr>
          <a:spLocks/>
        </xdr:cNvSpPr>
      </xdr:nvSpPr>
      <xdr:spPr bwMode="auto">
        <a:xfrm>
          <a:off x="9314179" y="13209270"/>
          <a:ext cx="2753386" cy="1117957"/>
        </a:xfrm>
        <a:prstGeom prst="borderCallout2">
          <a:avLst>
            <a:gd name="adj1" fmla="val 19046"/>
            <a:gd name="adj2" fmla="val -343"/>
            <a:gd name="adj3" fmla="val 24441"/>
            <a:gd name="adj4" fmla="val -3929"/>
            <a:gd name="adj5" fmla="val 24747"/>
            <a:gd name="adj6" fmla="val -9030"/>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自己資金について</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NPO</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法人と公益法人等（一般社団・財団法人、公益社団・財団法人）は計上が必要です。（自己資金比率</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20</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％以上）</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募集要項 「</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5.3</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自己資金比率」参照　</a:t>
          </a:r>
          <a:endParaRPr lang="ja-JP" altLang="en-US" sz="1000" b="0" i="0" u="none" strike="dbl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137160</xdr:colOff>
      <xdr:row>47</xdr:row>
      <xdr:rowOff>16291</xdr:rowOff>
    </xdr:from>
    <xdr:to>
      <xdr:col>0</xdr:col>
      <xdr:colOff>1772795</xdr:colOff>
      <xdr:row>53</xdr:row>
      <xdr:rowOff>93790</xdr:rowOff>
    </xdr:to>
    <xdr:sp macro="" textlink="">
      <xdr:nvSpPr>
        <xdr:cNvPr id="8" name="AutoShape 34">
          <a:extLst>
            <a:ext uri="{FF2B5EF4-FFF2-40B4-BE49-F238E27FC236}">
              <a16:creationId xmlns:a16="http://schemas.microsoft.com/office/drawing/2014/main" xmlns="" id="{00000000-0008-0000-0000-000008000000}"/>
            </a:ext>
          </a:extLst>
        </xdr:cNvPr>
        <xdr:cNvSpPr>
          <a:spLocks/>
        </xdr:cNvSpPr>
      </xdr:nvSpPr>
      <xdr:spPr bwMode="auto">
        <a:xfrm>
          <a:off x="137160" y="9585741"/>
          <a:ext cx="1635635" cy="553748"/>
        </a:xfrm>
        <a:prstGeom prst="borderCallout2">
          <a:avLst>
            <a:gd name="adj1" fmla="val 17818"/>
            <a:gd name="adj2" fmla="val 99779"/>
            <a:gd name="adj3" fmla="val 29235"/>
            <a:gd name="adj4" fmla="val 124799"/>
            <a:gd name="adj5" fmla="val 35873"/>
            <a:gd name="adj6" fmla="val 143392"/>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実施期間は</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年単位で選択願います。</a:t>
          </a:r>
        </a:p>
      </xdr:txBody>
    </xdr:sp>
    <xdr:clientData fPrintsWithSheet="0"/>
  </xdr:twoCellAnchor>
  <xdr:twoCellAnchor editAs="oneCell">
    <xdr:from>
      <xdr:col>0</xdr:col>
      <xdr:colOff>50514</xdr:colOff>
      <xdr:row>6</xdr:row>
      <xdr:rowOff>54527</xdr:rowOff>
    </xdr:from>
    <xdr:to>
      <xdr:col>0</xdr:col>
      <xdr:colOff>2069065</xdr:colOff>
      <xdr:row>8</xdr:row>
      <xdr:rowOff>230671</xdr:rowOff>
    </xdr:to>
    <xdr:sp macro="" textlink="">
      <xdr:nvSpPr>
        <xdr:cNvPr id="9" name="AutoShape 54">
          <a:extLst>
            <a:ext uri="{FF2B5EF4-FFF2-40B4-BE49-F238E27FC236}">
              <a16:creationId xmlns:a16="http://schemas.microsoft.com/office/drawing/2014/main" xmlns="" id="{00000000-0008-0000-0000-000009000000}"/>
            </a:ext>
          </a:extLst>
        </xdr:cNvPr>
        <xdr:cNvSpPr>
          <a:spLocks/>
        </xdr:cNvSpPr>
      </xdr:nvSpPr>
      <xdr:spPr bwMode="auto">
        <a:xfrm>
          <a:off x="50514" y="1446642"/>
          <a:ext cx="2012201" cy="490155"/>
        </a:xfrm>
        <a:prstGeom prst="borderCallout2">
          <a:avLst>
            <a:gd name="adj1" fmla="val 91118"/>
            <a:gd name="adj2" fmla="val 100367"/>
            <a:gd name="adj3" fmla="val 91465"/>
            <a:gd name="adj4" fmla="val 126719"/>
            <a:gd name="adj5" fmla="val 144139"/>
            <a:gd name="adj6" fmla="val 154847"/>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契約権限のある方を明記してください。</a:t>
          </a:r>
          <a:endPar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Calibri"/>
          </a:endParaRPr>
        </a:p>
      </xdr:txBody>
    </xdr:sp>
    <xdr:clientData fPrintsWithSheet="0"/>
  </xdr:twoCellAnchor>
  <xdr:twoCellAnchor editAs="oneCell">
    <xdr:from>
      <xdr:col>25</xdr:col>
      <xdr:colOff>89165</xdr:colOff>
      <xdr:row>9</xdr:row>
      <xdr:rowOff>77143</xdr:rowOff>
    </xdr:from>
    <xdr:to>
      <xdr:col>36</xdr:col>
      <xdr:colOff>28169</xdr:colOff>
      <xdr:row>11</xdr:row>
      <xdr:rowOff>296217</xdr:rowOff>
    </xdr:to>
    <xdr:sp macro="" textlink="">
      <xdr:nvSpPr>
        <xdr:cNvPr id="10" name="AutoShape 55">
          <a:extLst>
            <a:ext uri="{FF2B5EF4-FFF2-40B4-BE49-F238E27FC236}">
              <a16:creationId xmlns:a16="http://schemas.microsoft.com/office/drawing/2014/main" xmlns="" id="{00000000-0008-0000-0000-00000A000000}"/>
            </a:ext>
          </a:extLst>
        </xdr:cNvPr>
        <xdr:cNvSpPr>
          <a:spLocks/>
        </xdr:cNvSpPr>
      </xdr:nvSpPr>
      <xdr:spPr bwMode="auto">
        <a:xfrm>
          <a:off x="10974879" y="2160083"/>
          <a:ext cx="2890708" cy="533085"/>
        </a:xfrm>
        <a:prstGeom prst="borderCallout2">
          <a:avLst>
            <a:gd name="adj1" fmla="val 10000"/>
            <a:gd name="adj2" fmla="val -668"/>
            <a:gd name="adj3" fmla="val 9223"/>
            <a:gd name="adj4" fmla="val -114882"/>
            <a:gd name="adj5" fmla="val 27821"/>
            <a:gd name="adj6" fmla="val -117827"/>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申請団体における役職を記載してください。</a:t>
          </a:r>
        </a:p>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（この欄には「団体名」は不要です。）</a:t>
          </a:r>
        </a:p>
      </xdr:txBody>
    </xdr:sp>
    <xdr:clientData fPrintsWithSheet="0"/>
  </xdr:twoCellAnchor>
  <xdr:twoCellAnchor editAs="oneCell">
    <xdr:from>
      <xdr:col>0</xdr:col>
      <xdr:colOff>55287</xdr:colOff>
      <xdr:row>13</xdr:row>
      <xdr:rowOff>169308</xdr:rowOff>
    </xdr:from>
    <xdr:to>
      <xdr:col>0</xdr:col>
      <xdr:colOff>2046259</xdr:colOff>
      <xdr:row>15</xdr:row>
      <xdr:rowOff>0</xdr:rowOff>
    </xdr:to>
    <xdr:sp macro="" textlink="">
      <xdr:nvSpPr>
        <xdr:cNvPr id="11" name="AutoShape 56">
          <a:extLst>
            <a:ext uri="{FF2B5EF4-FFF2-40B4-BE49-F238E27FC236}">
              <a16:creationId xmlns:a16="http://schemas.microsoft.com/office/drawing/2014/main" xmlns="" id="{00000000-0008-0000-0000-00000B000000}"/>
            </a:ext>
          </a:extLst>
        </xdr:cNvPr>
        <xdr:cNvSpPr>
          <a:spLocks/>
        </xdr:cNvSpPr>
      </xdr:nvSpPr>
      <xdr:spPr bwMode="auto">
        <a:xfrm>
          <a:off x="55287" y="3131478"/>
          <a:ext cx="1997322" cy="374978"/>
        </a:xfrm>
        <a:prstGeom prst="borderCallout2">
          <a:avLst>
            <a:gd name="adj1" fmla="val 51193"/>
            <a:gd name="adj2" fmla="val 101332"/>
            <a:gd name="adj3" fmla="val 49425"/>
            <a:gd name="adj4" fmla="val 144414"/>
            <a:gd name="adj5" fmla="val 29619"/>
            <a:gd name="adj6" fmla="val 154282"/>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申請する研究に実際に携わり、率いる方とします。</a:t>
          </a:r>
        </a:p>
      </xdr:txBody>
    </xdr:sp>
    <xdr:clientData fPrintsWithSheet="0"/>
  </xdr:twoCellAnchor>
  <xdr:twoCellAnchor editAs="oneCell">
    <xdr:from>
      <xdr:col>25</xdr:col>
      <xdr:colOff>81915</xdr:colOff>
      <xdr:row>12</xdr:row>
      <xdr:rowOff>142875</xdr:rowOff>
    </xdr:from>
    <xdr:to>
      <xdr:col>38</xdr:col>
      <xdr:colOff>28262</xdr:colOff>
      <xdr:row>14</xdr:row>
      <xdr:rowOff>258221</xdr:rowOff>
    </xdr:to>
    <xdr:sp macro="" textlink="">
      <xdr:nvSpPr>
        <xdr:cNvPr id="14" name="AutoShape 64">
          <a:extLst>
            <a:ext uri="{FF2B5EF4-FFF2-40B4-BE49-F238E27FC236}">
              <a16:creationId xmlns:a16="http://schemas.microsoft.com/office/drawing/2014/main" xmlns="" id="{00000000-0008-0000-0000-00000E000000}"/>
            </a:ext>
          </a:extLst>
        </xdr:cNvPr>
        <xdr:cNvSpPr>
          <a:spLocks/>
        </xdr:cNvSpPr>
      </xdr:nvSpPr>
      <xdr:spPr bwMode="auto">
        <a:xfrm>
          <a:off x="11016615" y="2905125"/>
          <a:ext cx="3330897" cy="475412"/>
        </a:xfrm>
        <a:prstGeom prst="borderCallout2">
          <a:avLst>
            <a:gd name="adj1" fmla="val 37718"/>
            <a:gd name="adj2" fmla="val -427"/>
            <a:gd name="adj3" fmla="val 37464"/>
            <a:gd name="adj4" fmla="val -92076"/>
            <a:gd name="adj5" fmla="val 64282"/>
            <a:gd name="adj6" fmla="val -95734"/>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申請団体における所属及び役職</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を記載してください。</a:t>
          </a: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（この欄には「団体名」は不要です。）</a:t>
          </a:r>
        </a:p>
      </xdr:txBody>
    </xdr:sp>
    <xdr:clientData fPrintsWithSheet="0"/>
  </xdr:twoCellAnchor>
  <xdr:twoCellAnchor editAs="oneCell">
    <xdr:from>
      <xdr:col>0</xdr:col>
      <xdr:colOff>46360</xdr:colOff>
      <xdr:row>8</xdr:row>
      <xdr:rowOff>320854</xdr:rowOff>
    </xdr:from>
    <xdr:to>
      <xdr:col>0</xdr:col>
      <xdr:colOff>2046561</xdr:colOff>
      <xdr:row>13</xdr:row>
      <xdr:rowOff>83102</xdr:rowOff>
    </xdr:to>
    <xdr:sp macro="" textlink="">
      <xdr:nvSpPr>
        <xdr:cNvPr id="15" name="AutoShape 9">
          <a:extLst>
            <a:ext uri="{FF2B5EF4-FFF2-40B4-BE49-F238E27FC236}">
              <a16:creationId xmlns:a16="http://schemas.microsoft.com/office/drawing/2014/main" xmlns="" id="{00000000-0008-0000-0000-00000F000000}"/>
            </a:ext>
          </a:extLst>
        </xdr:cNvPr>
        <xdr:cNvSpPr>
          <a:spLocks/>
        </xdr:cNvSpPr>
      </xdr:nvSpPr>
      <xdr:spPr bwMode="auto">
        <a:xfrm>
          <a:off x="46360" y="2026980"/>
          <a:ext cx="2006551" cy="1018292"/>
        </a:xfrm>
        <a:prstGeom prst="borderCallout2">
          <a:avLst>
            <a:gd name="adj1" fmla="val 76665"/>
            <a:gd name="adj2" fmla="val 99517"/>
            <a:gd name="adj3" fmla="val 76814"/>
            <a:gd name="adj4" fmla="val 129416"/>
            <a:gd name="adj5" fmla="val 57434"/>
            <a:gd name="adj6" fmla="val 197001"/>
          </a:avLst>
        </a:prstGeom>
        <a:solidFill>
          <a:srgbClr xmlns:mc="http://schemas.openxmlformats.org/markup-compatibility/2006" xmlns:a14="http://schemas.microsoft.com/office/drawing/2010/main" val="CCFFCC" mc:Ignorable="a14" a14:legacySpreadsheetColorIndex="42">
            <a:alpha val="50000"/>
          </a:srgbClr>
        </a:solidFill>
        <a:ln w="6350"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海外出身者等の方も「姓」→「名」の順でお書き下さい。ミドルネーム等は「名」の欄に併せて、イニシャルのアルファベットのみご記入ください。</a:t>
          </a:r>
        </a:p>
      </xdr:txBody>
    </xdr:sp>
    <xdr:clientData fPrintsWithSheet="0"/>
  </xdr:twoCellAnchor>
  <xdr:twoCellAnchor editAs="oneCell">
    <xdr:from>
      <xdr:col>0</xdr:col>
      <xdr:colOff>45721</xdr:colOff>
      <xdr:row>32</xdr:row>
      <xdr:rowOff>117585</xdr:rowOff>
    </xdr:from>
    <xdr:to>
      <xdr:col>0</xdr:col>
      <xdr:colOff>2045189</xdr:colOff>
      <xdr:row>35</xdr:row>
      <xdr:rowOff>31401</xdr:rowOff>
    </xdr:to>
    <xdr:sp macro="" textlink="">
      <xdr:nvSpPr>
        <xdr:cNvPr id="16" name="AutoShape 60">
          <a:extLst>
            <a:ext uri="{FF2B5EF4-FFF2-40B4-BE49-F238E27FC236}">
              <a16:creationId xmlns:a16="http://schemas.microsoft.com/office/drawing/2014/main" xmlns="" id="{00000000-0008-0000-0000-000010000000}"/>
            </a:ext>
          </a:extLst>
        </xdr:cNvPr>
        <xdr:cNvSpPr>
          <a:spLocks/>
        </xdr:cNvSpPr>
      </xdr:nvSpPr>
      <xdr:spPr bwMode="auto">
        <a:xfrm>
          <a:off x="45721" y="8752887"/>
          <a:ext cx="2005818" cy="510437"/>
        </a:xfrm>
        <a:prstGeom prst="borderCallout2">
          <a:avLst>
            <a:gd name="adj1" fmla="val 52692"/>
            <a:gd name="adj2" fmla="val 99739"/>
            <a:gd name="adj3" fmla="val -155242"/>
            <a:gd name="adj4" fmla="val 119348"/>
            <a:gd name="adj5" fmla="val -155440"/>
            <a:gd name="adj6" fmla="val 145553"/>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日中、連絡可能な電話番号・</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
          </a:r>
          <a:b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b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E-mail</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アドレスを記載してください。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7</xdr:col>
          <xdr:colOff>76200</xdr:colOff>
          <xdr:row>53</xdr:row>
          <xdr:rowOff>38100</xdr:rowOff>
        </xdr:from>
        <xdr:to>
          <xdr:col>8</xdr:col>
          <xdr:colOff>257175</xdr:colOff>
          <xdr:row>54</xdr:row>
          <xdr:rowOff>190500</xdr:rowOff>
        </xdr:to>
        <xdr:sp macro="" textlink="">
          <xdr:nvSpPr>
            <xdr:cNvPr id="3073" name="Check Box 678" hidden="1">
              <a:extLst>
                <a:ext uri="{63B3BB69-23CF-44E3-9099-C40C66FF867C}">
                  <a14:compatExt spid="_x0000_s3073"/>
                </a:ext>
                <a:ext uri="{FF2B5EF4-FFF2-40B4-BE49-F238E27FC236}">
                  <a16:creationId xmlns:a16="http://schemas.microsoft.com/office/drawing/2014/main" xmlns=""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55</xdr:row>
          <xdr:rowOff>104775</xdr:rowOff>
        </xdr:from>
        <xdr:to>
          <xdr:col>8</xdr:col>
          <xdr:colOff>257175</xdr:colOff>
          <xdr:row>56</xdr:row>
          <xdr:rowOff>257175</xdr:rowOff>
        </xdr:to>
        <xdr:sp macro="" textlink="">
          <xdr:nvSpPr>
            <xdr:cNvPr id="3074" name="Check Box 679" hidden="1">
              <a:extLst>
                <a:ext uri="{63B3BB69-23CF-44E3-9099-C40C66FF867C}">
                  <a14:compatExt spid="_x0000_s3074"/>
                </a:ext>
                <a:ext uri="{FF2B5EF4-FFF2-40B4-BE49-F238E27FC236}">
                  <a16:creationId xmlns:a16="http://schemas.microsoft.com/office/drawing/2014/main" xmlns=""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a:t>
              </a:r>
            </a:p>
          </xdr:txBody>
        </xdr:sp>
        <xdr:clientData/>
      </xdr:twoCellAnchor>
    </mc:Choice>
    <mc:Fallback/>
  </mc:AlternateContent>
  <xdr:twoCellAnchor editAs="oneCell">
    <xdr:from>
      <xdr:col>25</xdr:col>
      <xdr:colOff>88217</xdr:colOff>
      <xdr:row>40</xdr:row>
      <xdr:rowOff>31821</xdr:rowOff>
    </xdr:from>
    <xdr:to>
      <xdr:col>35</xdr:col>
      <xdr:colOff>48219</xdr:colOff>
      <xdr:row>45</xdr:row>
      <xdr:rowOff>2514</xdr:rowOff>
    </xdr:to>
    <xdr:sp macro="" textlink="">
      <xdr:nvSpPr>
        <xdr:cNvPr id="19" name="AutoShape 58">
          <a:extLst>
            <a:ext uri="{FF2B5EF4-FFF2-40B4-BE49-F238E27FC236}">
              <a16:creationId xmlns:a16="http://schemas.microsoft.com/office/drawing/2014/main" xmlns="" id="{00000000-0008-0000-0000-000013000000}"/>
            </a:ext>
          </a:extLst>
        </xdr:cNvPr>
        <xdr:cNvSpPr>
          <a:spLocks/>
        </xdr:cNvSpPr>
      </xdr:nvSpPr>
      <xdr:spPr bwMode="auto">
        <a:xfrm>
          <a:off x="11099117" y="10585521"/>
          <a:ext cx="2601602" cy="1066068"/>
        </a:xfrm>
        <a:prstGeom prst="borderCallout2">
          <a:avLst>
            <a:gd name="adj1" fmla="val 50178"/>
            <a:gd name="adj2" fmla="val 567"/>
            <a:gd name="adj3" fmla="val 40931"/>
            <a:gd name="adj4" fmla="val -16969"/>
            <a:gd name="adj5" fmla="val 40919"/>
            <a:gd name="adj6" fmla="val -17477"/>
          </a:avLst>
        </a:prstGeom>
        <a:solidFill>
          <a:srgbClr val="CCFFCC">
            <a:alpha val="49804"/>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marL="0" indent="0" algn="l" rtl="0">
            <a:defRPr sz="1000"/>
          </a:pPr>
          <a:r>
            <a:rPr lang="ja-JP" altLang="en-US" sz="1000" b="1" i="0" baseline="0">
              <a:effectLst/>
              <a:latin typeface="HG丸ｺﾞｼｯｸM-PRO" panose="020F0600000000000000" pitchFamily="50" charset="-128"/>
              <a:ea typeface="HG丸ｺﾞｼｯｸM-PRO" panose="020F0600000000000000" pitchFamily="50" charset="-128"/>
              <a:cs typeface="+mn-cs"/>
            </a:rPr>
            <a:t>対象領域</a:t>
          </a:r>
          <a:r>
            <a:rPr lang="ja-JP" altLang="ja-JP" sz="1000" b="1" i="0" baseline="0">
              <a:effectLst/>
              <a:latin typeface="HG丸ｺﾞｼｯｸM-PRO" panose="020F0600000000000000" pitchFamily="50" charset="-128"/>
              <a:ea typeface="HG丸ｺﾞｼｯｸM-PRO" panose="020F0600000000000000" pitchFamily="50" charset="-128"/>
              <a:cs typeface="+mn-cs"/>
            </a:rPr>
            <a:t>（募集要項「</a:t>
          </a:r>
          <a:r>
            <a:rPr lang="en-US" altLang="ja-JP" sz="1000" b="1" i="0" baseline="0">
              <a:effectLst/>
              <a:latin typeface="HG丸ｺﾞｼｯｸM-PRO" panose="020F0600000000000000" pitchFamily="50" charset="-128"/>
              <a:ea typeface="HG丸ｺﾞｼｯｸM-PRO" panose="020F0600000000000000" pitchFamily="50" charset="-128"/>
              <a:cs typeface="+mn-cs"/>
            </a:rPr>
            <a:t>3.2</a:t>
          </a:r>
          <a:r>
            <a:rPr lang="ja-JP" altLang="en-US" sz="1000" b="1" i="0" baseline="0">
              <a:effectLst/>
              <a:latin typeface="HG丸ｺﾞｼｯｸM-PRO" panose="020F0600000000000000" pitchFamily="50" charset="-128"/>
              <a:ea typeface="HG丸ｺﾞｼｯｸM-PRO" panose="020F0600000000000000" pitchFamily="50" charset="-128"/>
              <a:cs typeface="+mn-cs"/>
            </a:rPr>
            <a:t> 対象領域</a:t>
          </a:r>
          <a:r>
            <a:rPr lang="ja-JP" altLang="ja-JP" sz="1000" b="1" i="0" baseline="0">
              <a:effectLst/>
              <a:latin typeface="HG丸ｺﾞｼｯｸM-PRO" panose="020F0600000000000000" pitchFamily="50" charset="-128"/>
              <a:ea typeface="HG丸ｺﾞｼｯｸM-PRO" panose="020F0600000000000000" pitchFamily="50" charset="-128"/>
              <a:cs typeface="+mn-cs"/>
            </a:rPr>
            <a:t>」参照）</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A. </a:t>
          </a:r>
          <a:r>
            <a:rPr lang="ja-JP" altLang="ja-JP" sz="1000" b="0" i="0" baseline="0">
              <a:effectLst/>
              <a:latin typeface="HG丸ｺﾞｼｯｸM-PRO" panose="020F0600000000000000" pitchFamily="50" charset="-128"/>
              <a:ea typeface="HG丸ｺﾞｼｯｸM-PRO" panose="020F0600000000000000" pitchFamily="50" charset="-128"/>
              <a:cs typeface="+mn-cs"/>
            </a:rPr>
            <a:t>地球環境</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B. </a:t>
          </a:r>
          <a:r>
            <a:rPr lang="ja-JP" altLang="ja-JP" sz="1000" b="0" i="0" baseline="0">
              <a:effectLst/>
              <a:latin typeface="HG丸ｺﾞｼｯｸM-PRO" panose="020F0600000000000000" pitchFamily="50" charset="-128"/>
              <a:ea typeface="HG丸ｺﾞｼｯｸM-PRO" panose="020F0600000000000000" pitchFamily="50" charset="-128"/>
              <a:cs typeface="+mn-cs"/>
            </a:rPr>
            <a:t>資源循環</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C. </a:t>
          </a:r>
          <a:r>
            <a:rPr lang="ja-JP" altLang="ja-JP" sz="1000" b="0" i="0" baseline="0">
              <a:effectLst/>
              <a:latin typeface="HG丸ｺﾞｼｯｸM-PRO" panose="020F0600000000000000" pitchFamily="50" charset="-128"/>
              <a:ea typeface="HG丸ｺﾞｼｯｸM-PRO" panose="020F0600000000000000" pitchFamily="50" charset="-128"/>
              <a:cs typeface="+mn-cs"/>
            </a:rPr>
            <a:t>生態系・共生社会</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D. </a:t>
          </a:r>
          <a:r>
            <a:rPr lang="ja-JP" altLang="ja-JP" sz="1000" b="0" i="0" baseline="0">
              <a:effectLst/>
              <a:latin typeface="HG丸ｺﾞｼｯｸM-PRO" panose="020F0600000000000000" pitchFamily="50" charset="-128"/>
              <a:ea typeface="HG丸ｺﾞｼｯｸM-PRO" panose="020F0600000000000000" pitchFamily="50" charset="-128"/>
              <a:cs typeface="+mn-cs"/>
            </a:rPr>
            <a:t>人間と社会のつながり</a:t>
          </a:r>
          <a:endParaRPr lang="ja-JP" altLang="en-US" sz="1000" b="1" i="0" baseline="0">
            <a:effectLst/>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107950</xdr:colOff>
      <xdr:row>56</xdr:row>
      <xdr:rowOff>304800</xdr:rowOff>
    </xdr:from>
    <xdr:to>
      <xdr:col>0</xdr:col>
      <xdr:colOff>2028825</xdr:colOff>
      <xdr:row>60</xdr:row>
      <xdr:rowOff>296600</xdr:rowOff>
    </xdr:to>
    <xdr:sp macro="" textlink="">
      <xdr:nvSpPr>
        <xdr:cNvPr id="24" name="AutoShape 55">
          <a:extLst>
            <a:ext uri="{FF2B5EF4-FFF2-40B4-BE49-F238E27FC236}">
              <a16:creationId xmlns:a16="http://schemas.microsoft.com/office/drawing/2014/main" xmlns="" id="{00000000-0008-0000-0000-000018000000}"/>
            </a:ext>
          </a:extLst>
        </xdr:cNvPr>
        <xdr:cNvSpPr>
          <a:spLocks/>
        </xdr:cNvSpPr>
      </xdr:nvSpPr>
      <xdr:spPr bwMode="auto">
        <a:xfrm>
          <a:off x="107950" y="11049000"/>
          <a:ext cx="1920875" cy="1036376"/>
        </a:xfrm>
        <a:prstGeom prst="borderCallout2">
          <a:avLst>
            <a:gd name="adj1" fmla="val 63917"/>
            <a:gd name="adj2" fmla="val 95398"/>
            <a:gd name="adj3" fmla="val 59947"/>
            <a:gd name="adj4" fmla="val 95866"/>
            <a:gd name="adj5" fmla="val 48182"/>
            <a:gd name="adj6" fmla="val 116205"/>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18000" bIns="18288" anchor="t"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申請する研究の要旨について、</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300</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字以内で、ご記入ください。</a:t>
          </a:r>
        </a:p>
        <a:p>
          <a:pPr algn="l" rtl="0">
            <a:lnSpc>
              <a:spcPts val="1200"/>
            </a:lnSpc>
            <a:defRPr sz="1000"/>
          </a:pPr>
          <a:endPar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一般の方にもわかりやすい表現を用いてください。</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また、箇条書きはご遠慮ください。</a:t>
          </a:r>
        </a:p>
      </xdr:txBody>
    </xdr:sp>
    <xdr:clientData fPrintsWithSheet="0"/>
  </xdr:twoCellAnchor>
  <xdr:twoCellAnchor editAs="oneCell">
    <xdr:from>
      <xdr:col>0</xdr:col>
      <xdr:colOff>15875</xdr:colOff>
      <xdr:row>22</xdr:row>
      <xdr:rowOff>85725</xdr:rowOff>
    </xdr:from>
    <xdr:to>
      <xdr:col>0</xdr:col>
      <xdr:colOff>2064144</xdr:colOff>
      <xdr:row>31</xdr:row>
      <xdr:rowOff>149225</xdr:rowOff>
    </xdr:to>
    <xdr:sp macro="" textlink="">
      <xdr:nvSpPr>
        <xdr:cNvPr id="25" name="AutoShape 60">
          <a:extLst>
            <a:ext uri="{FF2B5EF4-FFF2-40B4-BE49-F238E27FC236}">
              <a16:creationId xmlns:a16="http://schemas.microsoft.com/office/drawing/2014/main" xmlns="" id="{00000000-0008-0000-0000-000019000000}"/>
            </a:ext>
          </a:extLst>
        </xdr:cNvPr>
        <xdr:cNvSpPr>
          <a:spLocks/>
        </xdr:cNvSpPr>
      </xdr:nvSpPr>
      <xdr:spPr bwMode="auto">
        <a:xfrm>
          <a:off x="15875" y="5638800"/>
          <a:ext cx="2048269" cy="2730500"/>
        </a:xfrm>
        <a:prstGeom prst="borderCallout2">
          <a:avLst>
            <a:gd name="adj1" fmla="val 14394"/>
            <a:gd name="adj2" fmla="val 99515"/>
            <a:gd name="adj3" fmla="val 14394"/>
            <a:gd name="adj4" fmla="val 116996"/>
            <a:gd name="adj5" fmla="val 30817"/>
            <a:gd name="adj6" fmla="val 143137"/>
          </a:avLst>
        </a:prstGeom>
        <a:solidFill>
          <a:srgbClr xmlns:mc="http://schemas.openxmlformats.org/markup-compatibility/2006" xmlns:a14="http://schemas.microsoft.com/office/drawing/2010/main" val="CCFFCC" mc:Ignorable="a14" a14:legacySpreadsheetColorIndex="42">
            <a:alpha val="50195"/>
          </a:srgbClr>
        </a:solidFill>
        <a:ln w="3175" cap="rnd" cmpd="dbl">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rtl="0">
            <a:lnSpc>
              <a:spcPts val="1000"/>
            </a:lnSpc>
          </a:pPr>
          <a:r>
            <a:rPr lang="ja-JP" altLang="en-US" sz="1000" b="1" i="0" baseline="0">
              <a:solidFill>
                <a:srgbClr val="FF0000"/>
              </a:solidFill>
              <a:effectLst/>
              <a:latin typeface="HG丸ｺﾞｼｯｸM-PRO" panose="020F0600000000000000" pitchFamily="50" charset="-128"/>
              <a:ea typeface="HG丸ｺﾞｼｯｸM-PRO" panose="020F0600000000000000" pitchFamily="50" charset="-128"/>
              <a:cs typeface="+mn-cs"/>
            </a:rPr>
            <a:t>郵便物が確実に届くように記載をお願いします。</a:t>
          </a:r>
        </a:p>
        <a:p>
          <a:pPr rtl="0">
            <a:lnSpc>
              <a:spcPts val="1000"/>
            </a:lnSpc>
          </a:pP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住所種類：申請団体、ご自宅、その他勤務先（</a:t>
          </a:r>
          <a:r>
            <a:rPr lang="ja-JP" altLang="ja-JP" sz="1000" b="0" i="0" baseline="0">
              <a:effectLst/>
              <a:latin typeface="HG丸ｺﾞｼｯｸM-PRO" panose="020F0600000000000000" pitchFamily="50" charset="-128"/>
              <a:ea typeface="HG丸ｺﾞｼｯｸM-PRO" panose="020F0600000000000000" pitchFamily="50" charset="-128"/>
              <a:cs typeface="+mn-cs"/>
            </a:rPr>
            <a:t>勤務先が申請団体</a:t>
          </a:r>
          <a:r>
            <a:rPr lang="ja-JP" altLang="en-US" sz="1000" b="0" i="0" baseline="0">
              <a:effectLst/>
              <a:latin typeface="HG丸ｺﾞｼｯｸM-PRO" panose="020F0600000000000000" pitchFamily="50" charset="-128"/>
              <a:ea typeface="HG丸ｺﾞｼｯｸM-PRO" panose="020F0600000000000000" pitchFamily="50" charset="-128"/>
              <a:cs typeface="+mn-cs"/>
            </a:rPr>
            <a:t>とは異なる場合</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）から選択してください。</a:t>
          </a:r>
          <a:endParaRPr lang="en-US"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rtl="0">
            <a:lnSpc>
              <a:spcPts val="1000"/>
            </a:lnSpc>
          </a:pP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申請団体</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の住所を選択する場合、</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登記住所と同じ住所でも</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再度</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ご記入下さい。</a:t>
          </a:r>
          <a:r>
            <a:rPr lang="ja-JP" altLang="ja-JP"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登記住所と異なる住所（例：申請団体の地方事務所、大学本部所在地以外のキャンパス等）の場合もこちらをお選び下さい</a:t>
          </a:r>
          <a:endParaRPr lang="en-US" altLang="ja-JP"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rtl="0">
            <a:lnSpc>
              <a:spcPts val="1000"/>
            </a:lnSpc>
          </a:pPr>
          <a:r>
            <a:rPr lang="ja-JP" altLang="en-US"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その他</a:t>
          </a:r>
          <a:r>
            <a:rPr lang="ja-JP" altLang="ja-JP" sz="1000" b="0" i="0" baseline="0">
              <a:effectLst/>
              <a:latin typeface="HG丸ｺﾞｼｯｸM-PRO" panose="020F0600000000000000" pitchFamily="50" charset="-128"/>
              <a:ea typeface="HG丸ｺﾞｼｯｸM-PRO" panose="020F0600000000000000" pitchFamily="50" charset="-128"/>
              <a:cs typeface="+mn-cs"/>
            </a:rPr>
            <a:t>勤務先等を選択された場合、勤務先名・所属部署・役職</a:t>
          </a:r>
          <a:r>
            <a:rPr lang="ja-JP" altLang="en-US" sz="1000" b="0" i="0" baseline="0">
              <a:effectLst/>
              <a:latin typeface="HG丸ｺﾞｼｯｸM-PRO" panose="020F0600000000000000" pitchFamily="50" charset="-128"/>
              <a:ea typeface="HG丸ｺﾞｼｯｸM-PRO" panose="020F0600000000000000" pitchFamily="50" charset="-128"/>
              <a:cs typeface="+mn-cs"/>
            </a:rPr>
            <a:t>も</a:t>
          </a:r>
          <a:r>
            <a:rPr lang="ja-JP" altLang="ja-JP" sz="1000" b="0" i="0" baseline="0">
              <a:effectLst/>
              <a:latin typeface="HG丸ｺﾞｼｯｸM-PRO" panose="020F0600000000000000" pitchFamily="50" charset="-128"/>
              <a:ea typeface="HG丸ｺﾞｼｯｸM-PRO" panose="020F0600000000000000" pitchFamily="50" charset="-128"/>
              <a:cs typeface="+mn-cs"/>
            </a:rPr>
            <a:t>記載してください。</a:t>
          </a:r>
          <a:endParaRPr lang="en-US" altLang="ja-JP" sz="1000" b="0" i="0" baseline="0">
            <a:effectLst/>
            <a:latin typeface="HG丸ｺﾞｼｯｸM-PRO" panose="020F0600000000000000" pitchFamily="50" charset="-128"/>
            <a:ea typeface="HG丸ｺﾞｼｯｸM-PRO" panose="020F0600000000000000" pitchFamily="50" charset="-128"/>
            <a:cs typeface="+mn-cs"/>
          </a:endParaRPr>
        </a:p>
        <a:p>
          <a:pPr marL="0" marR="0" lvl="0" indent="0" defTabSz="914400" rtl="0" eaLnBrk="1" fontAlgn="auto" latinLnBrk="0" hangingPunct="1">
            <a:lnSpc>
              <a:spcPts val="1000"/>
            </a:lnSpc>
            <a:spcBef>
              <a:spcPts val="0"/>
            </a:spcBef>
            <a:spcAft>
              <a:spcPts val="0"/>
            </a:spcAft>
            <a:buClrTx/>
            <a:buSzTx/>
            <a:buFontTx/>
            <a:buNone/>
            <a:tabLst/>
            <a:defRPr/>
          </a:pPr>
          <a:r>
            <a:rPr lang="ja-JP" altLang="en-US" sz="100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effectLst/>
              <a:latin typeface="HG丸ｺﾞｼｯｸM-PRO" panose="020F0600000000000000" pitchFamily="50" charset="-128"/>
              <a:ea typeface="HG丸ｺﾞｼｯｸM-PRO" panose="020F0600000000000000" pitchFamily="50" charset="-128"/>
              <a:cs typeface="+mn-cs"/>
            </a:rPr>
            <a:t>大学等で学内に複数の建物がある場合、必要に応じ、建物名・階・組織名・研究室名等をご記入下さい。</a:t>
          </a:r>
          <a:endParaRPr lang="ja-JP" altLang="ja-JP" sz="1000" b="0">
            <a:effectLst/>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20934</xdr:colOff>
      <xdr:row>15</xdr:row>
      <xdr:rowOff>146540</xdr:rowOff>
    </xdr:from>
    <xdr:to>
      <xdr:col>0</xdr:col>
      <xdr:colOff>2075553</xdr:colOff>
      <xdr:row>21</xdr:row>
      <xdr:rowOff>278493</xdr:rowOff>
    </xdr:to>
    <xdr:sp macro="" textlink="">
      <xdr:nvSpPr>
        <xdr:cNvPr id="31" name="AutoShape 60">
          <a:extLst>
            <a:ext uri="{FF2B5EF4-FFF2-40B4-BE49-F238E27FC236}">
              <a16:creationId xmlns:a16="http://schemas.microsoft.com/office/drawing/2014/main" xmlns="" id="{00000000-0008-0000-0000-00001F000000}"/>
            </a:ext>
          </a:extLst>
        </xdr:cNvPr>
        <xdr:cNvSpPr>
          <a:spLocks/>
        </xdr:cNvSpPr>
      </xdr:nvSpPr>
      <xdr:spPr bwMode="auto">
        <a:xfrm>
          <a:off x="20934" y="3673930"/>
          <a:ext cx="2054619" cy="2009669"/>
        </a:xfrm>
        <a:prstGeom prst="borderCallout2">
          <a:avLst>
            <a:gd name="adj1" fmla="val 14394"/>
            <a:gd name="adj2" fmla="val 99515"/>
            <a:gd name="adj3" fmla="val 14394"/>
            <a:gd name="adj4" fmla="val 116996"/>
            <a:gd name="adj5" fmla="val 35663"/>
            <a:gd name="adj6" fmla="val 124149"/>
          </a:avLst>
        </a:prstGeom>
        <a:solidFill>
          <a:srgbClr xmlns:mc="http://schemas.openxmlformats.org/markup-compatibility/2006" xmlns:a14="http://schemas.microsoft.com/office/drawing/2010/main" val="CCFFCC" mc:Ignorable="a14" a14:legacySpreadsheetColorIndex="42">
            <a:alpha val="50195"/>
          </a:srgbClr>
        </a:solidFill>
        <a:ln w="3175" cap="rnd" cmpd="dbl">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rtl="0">
            <a:lnSpc>
              <a:spcPts val="1000"/>
            </a:lnSpc>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・大学・高等専門学校・公的研究機関以外の場合、「団体の定款・寄付行為またはこれに相当する規約」「役員会など、団体の意思決定機関の名簿」「財務関連書類</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3</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年分」を</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WEB</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サイトの「</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URL</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記載」もしくは「資料添付」により提出する必要がありますので、いずれかを選択した上、</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URL</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記載を選択した場合には、該当ページの</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URL</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を記載してください。</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endParaRPr>
        </a:p>
        <a:p>
          <a:pPr rtl="0">
            <a:lnSpc>
              <a:spcPts val="1000"/>
            </a:lnSpc>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・大学・高等専門学校・公的研究機関の場合、これらの資料の提出は不要ですので、提出方法として「不要」を選択してください。</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endParaRPr>
        </a:p>
      </xdr:txBody>
    </xdr:sp>
    <xdr:clientData fPrintsWithSheet="0"/>
  </xdr:twoCellAnchor>
  <xdr:twoCellAnchor editAs="oneCell">
    <xdr:from>
      <xdr:col>25</xdr:col>
      <xdr:colOff>85725</xdr:colOff>
      <xdr:row>35</xdr:row>
      <xdr:rowOff>200027</xdr:rowOff>
    </xdr:from>
    <xdr:to>
      <xdr:col>34</xdr:col>
      <xdr:colOff>130175</xdr:colOff>
      <xdr:row>38</xdr:row>
      <xdr:rowOff>304801</xdr:rowOff>
    </xdr:to>
    <xdr:sp macro="" textlink="">
      <xdr:nvSpPr>
        <xdr:cNvPr id="21" name="AutoShape 58">
          <a:extLst>
            <a:ext uri="{FF2B5EF4-FFF2-40B4-BE49-F238E27FC236}">
              <a16:creationId xmlns:a16="http://schemas.microsoft.com/office/drawing/2014/main" xmlns="" id="{00000000-0008-0000-0000-000015000000}"/>
            </a:ext>
          </a:extLst>
        </xdr:cNvPr>
        <xdr:cNvSpPr>
          <a:spLocks/>
        </xdr:cNvSpPr>
      </xdr:nvSpPr>
      <xdr:spPr bwMode="auto">
        <a:xfrm>
          <a:off x="11096625" y="9401177"/>
          <a:ext cx="2435225" cy="1076324"/>
        </a:xfrm>
        <a:prstGeom prst="borderCallout2">
          <a:avLst>
            <a:gd name="adj1" fmla="val 50178"/>
            <a:gd name="adj2" fmla="val 567"/>
            <a:gd name="adj3" fmla="val 74848"/>
            <a:gd name="adj4" fmla="val -16614"/>
            <a:gd name="adj5" fmla="val 73366"/>
            <a:gd name="adj6" fmla="val -16767"/>
          </a:avLst>
        </a:prstGeom>
        <a:solidFill>
          <a:srgbClr val="CCFFCC">
            <a:alpha val="49804"/>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marL="0" indent="0" algn="l" rtl="0">
            <a:lnSpc>
              <a:spcPts val="1100"/>
            </a:lnSpc>
            <a:defRPr sz="1000"/>
          </a:pPr>
          <a:r>
            <a:rPr lang="ja-JP" altLang="en-US" sz="1000" b="1" i="0" baseline="0">
              <a:effectLst/>
              <a:latin typeface="HG丸ｺﾞｼｯｸM-PRO" panose="020F0600000000000000" pitchFamily="50" charset="-128"/>
              <a:ea typeface="HG丸ｺﾞｼｯｸM-PRO" panose="020F0600000000000000" pitchFamily="50" charset="-128"/>
              <a:cs typeface="+mn-cs"/>
            </a:rPr>
            <a:t>研究分類（募集要項「</a:t>
          </a:r>
          <a:r>
            <a:rPr lang="en-US" altLang="ja-JP" sz="1000" b="1" i="0" baseline="0">
              <a:effectLst/>
              <a:latin typeface="HG丸ｺﾞｼｯｸM-PRO" panose="020F0600000000000000" pitchFamily="50" charset="-128"/>
              <a:ea typeface="HG丸ｺﾞｼｯｸM-PRO" panose="020F0600000000000000" pitchFamily="50" charset="-128"/>
              <a:cs typeface="+mn-cs"/>
            </a:rPr>
            <a:t>3.1</a:t>
          </a:r>
          <a:r>
            <a:rPr lang="ja-JP" altLang="en-US" sz="1000" b="1" i="0" baseline="0">
              <a:effectLst/>
              <a:latin typeface="HG丸ｺﾞｼｯｸM-PRO" panose="020F0600000000000000" pitchFamily="50" charset="-128"/>
              <a:ea typeface="HG丸ｺﾞｼｯｸM-PRO" panose="020F0600000000000000" pitchFamily="50" charset="-128"/>
              <a:cs typeface="+mn-cs"/>
            </a:rPr>
            <a:t>　研究分類」参照）</a:t>
          </a:r>
        </a:p>
        <a:p>
          <a:pPr marL="0" indent="0" algn="l" rtl="0">
            <a:lnSpc>
              <a:spcPct val="100000"/>
            </a:lnSpc>
            <a:defRPr sz="1000"/>
          </a:pPr>
          <a:r>
            <a:rPr lang="en-US" altLang="ja-JP"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 </a:t>
          </a:r>
          <a:r>
            <a:rPr lang="ja-JP" altLang="en-US"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学際・総合／政策研究</a:t>
          </a:r>
        </a:p>
        <a:p>
          <a:pPr marL="0" indent="0" algn="l" rtl="0">
            <a:lnSpc>
              <a:spcPct val="100000"/>
            </a:lnSpc>
            <a:defRPr sz="1000"/>
          </a:pPr>
          <a:r>
            <a:rPr lang="en-US" altLang="ja-JP"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b. </a:t>
          </a:r>
          <a:r>
            <a:rPr lang="ja-JP" altLang="en-US"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国際共同研究</a:t>
          </a:r>
        </a:p>
        <a:p>
          <a:pPr marL="0" indent="0" algn="l" rtl="0">
            <a:lnSpc>
              <a:spcPct val="100000"/>
            </a:lnSpc>
            <a:defRPr sz="1000"/>
          </a:pPr>
          <a:r>
            <a:rPr lang="en-US" altLang="ja-JP"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c. </a:t>
          </a:r>
          <a:r>
            <a:rPr lang="ja-JP" altLang="en-US"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未来指向研究</a:t>
          </a:r>
          <a:endParaRPr lang="ja-JP" altLang="en-US" sz="800" b="0" i="0" u="none" strike="dbl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99391</xdr:colOff>
      <xdr:row>0</xdr:row>
      <xdr:rowOff>144117</xdr:rowOff>
    </xdr:from>
    <xdr:to>
      <xdr:col>12</xdr:col>
      <xdr:colOff>9525</xdr:colOff>
      <xdr:row>1</xdr:row>
      <xdr:rowOff>207065</xdr:rowOff>
    </xdr:to>
    <xdr:sp macro="" textlink="">
      <xdr:nvSpPr>
        <xdr:cNvPr id="2" name="Text Box 41">
          <a:extLst>
            <a:ext uri="{FF2B5EF4-FFF2-40B4-BE49-F238E27FC236}">
              <a16:creationId xmlns:a16="http://schemas.microsoft.com/office/drawing/2014/main" xmlns="" id="{00000000-0008-0000-0100-000002000000}"/>
            </a:ext>
          </a:extLst>
        </xdr:cNvPr>
        <xdr:cNvSpPr txBox="1">
          <a:spLocks noChangeArrowheads="1"/>
        </xdr:cNvSpPr>
      </xdr:nvSpPr>
      <xdr:spPr bwMode="auto">
        <a:xfrm>
          <a:off x="1070941" y="144117"/>
          <a:ext cx="3453434" cy="2343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mn-ea"/>
            </a:rPr>
            <a:t>＊大学・高等専門学校・公的研究機関は記入は不要です。</a:t>
          </a:r>
        </a:p>
      </xdr:txBody>
    </xdr:sp>
    <xdr:clientData/>
  </xdr:twoCellAnchor>
  <xdr:twoCellAnchor editAs="oneCell">
    <xdr:from>
      <xdr:col>19</xdr:col>
      <xdr:colOff>139065</xdr:colOff>
      <xdr:row>5</xdr:row>
      <xdr:rowOff>731</xdr:rowOff>
    </xdr:from>
    <xdr:to>
      <xdr:col>24</xdr:col>
      <xdr:colOff>619</xdr:colOff>
      <xdr:row>7</xdr:row>
      <xdr:rowOff>151298</xdr:rowOff>
    </xdr:to>
    <xdr:sp macro="" textlink="">
      <xdr:nvSpPr>
        <xdr:cNvPr id="3" name="AutoShape 42">
          <a:extLst>
            <a:ext uri="{FF2B5EF4-FFF2-40B4-BE49-F238E27FC236}">
              <a16:creationId xmlns:a16="http://schemas.microsoft.com/office/drawing/2014/main" xmlns="" id="{00000000-0008-0000-0100-000003000000}"/>
            </a:ext>
          </a:extLst>
        </xdr:cNvPr>
        <xdr:cNvSpPr>
          <a:spLocks/>
        </xdr:cNvSpPr>
      </xdr:nvSpPr>
      <xdr:spPr bwMode="auto">
        <a:xfrm>
          <a:off x="7054215" y="1359631"/>
          <a:ext cx="2090404" cy="810967"/>
        </a:xfrm>
        <a:prstGeom prst="borderCallout2">
          <a:avLst>
            <a:gd name="adj1" fmla="val 5765"/>
            <a:gd name="adj2" fmla="val -551"/>
            <a:gd name="adj3" fmla="val 6510"/>
            <a:gd name="adj4" fmla="val -9800"/>
            <a:gd name="adj5" fmla="val 5893"/>
            <a:gd name="adj6" fmla="val -72185"/>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18000" bIns="18288" anchor="ctr" upright="1"/>
        <a:lstStyle/>
        <a:p>
          <a:pPr algn="l" rtl="0">
            <a:lnSpc>
              <a:spcPts val="10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個人会員以外に団体の会員が存在する場合、個人会員数に続けて（　）内にその数をご記入ください。</a:t>
          </a:r>
        </a:p>
        <a:p>
          <a:pPr algn="l" rtl="0">
            <a:lnSpc>
              <a:spcPts val="10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例：</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500</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35</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団体）</a:t>
          </a:r>
        </a:p>
      </xdr:txBody>
    </xdr:sp>
    <xdr:clientData fPrintsWithSheet="0"/>
  </xdr:twoCellAnchor>
  <xdr:twoCellAnchor editAs="oneCell">
    <xdr:from>
      <xdr:col>19</xdr:col>
      <xdr:colOff>137012</xdr:colOff>
      <xdr:row>1</xdr:row>
      <xdr:rowOff>73856</xdr:rowOff>
    </xdr:from>
    <xdr:to>
      <xdr:col>23</xdr:col>
      <xdr:colOff>627169</xdr:colOff>
      <xdr:row>4</xdr:row>
      <xdr:rowOff>275133</xdr:rowOff>
    </xdr:to>
    <xdr:sp macro="" textlink="">
      <xdr:nvSpPr>
        <xdr:cNvPr id="4" name="AutoShape 42">
          <a:extLst>
            <a:ext uri="{FF2B5EF4-FFF2-40B4-BE49-F238E27FC236}">
              <a16:creationId xmlns:a16="http://schemas.microsoft.com/office/drawing/2014/main" xmlns="" id="{00000000-0008-0000-0100-000004000000}"/>
            </a:ext>
          </a:extLst>
        </xdr:cNvPr>
        <xdr:cNvSpPr>
          <a:spLocks/>
        </xdr:cNvSpPr>
      </xdr:nvSpPr>
      <xdr:spPr bwMode="auto">
        <a:xfrm>
          <a:off x="7052162" y="238956"/>
          <a:ext cx="2090357" cy="1071227"/>
        </a:xfrm>
        <a:prstGeom prst="borderCallout2">
          <a:avLst>
            <a:gd name="adj1" fmla="val 78049"/>
            <a:gd name="adj2" fmla="val -226"/>
            <a:gd name="adj3" fmla="val 78090"/>
            <a:gd name="adj4" fmla="val -21480"/>
            <a:gd name="adj5" fmla="val 78227"/>
            <a:gd name="adj6" fmla="val -120854"/>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18000" bIns="18288" anchor="ctr" upright="1"/>
        <a:lstStyle/>
        <a:p>
          <a:pPr rtl="0">
            <a:lnSpc>
              <a:spcPts val="1200"/>
            </a:lnSpc>
          </a:pP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法人格を持つ団体となった年・月をご記入ください。</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rtl="0">
            <a:lnSpc>
              <a:spcPts val="1100"/>
            </a:lnSpc>
          </a:pP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旧社団・財団法人が、新公益法人制度により</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一般社団・財団</a:t>
          </a:r>
          <a:r>
            <a:rPr lang="ja-JP" altLang="en-US"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法人、公益社団・財団法人</a:t>
          </a:r>
          <a:r>
            <a:rPr lang="ja-JP" altLang="ja-JP"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a:t>
          </a:r>
          <a:r>
            <a:rPr lang="ja-JP" altLang="ja-JP" sz="1000" b="0" i="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移行した年・月</a:t>
          </a:r>
          <a:r>
            <a:rPr lang="ja-JP" altLang="ja-JP" sz="1000" b="1" i="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ではありません</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xdr:colOff>
      <xdr:row>10</xdr:row>
      <xdr:rowOff>354330</xdr:rowOff>
    </xdr:from>
    <xdr:to>
      <xdr:col>0</xdr:col>
      <xdr:colOff>1056842</xdr:colOff>
      <xdr:row>13</xdr:row>
      <xdr:rowOff>342926</xdr:rowOff>
    </xdr:to>
    <xdr:sp macro="" textlink="">
      <xdr:nvSpPr>
        <xdr:cNvPr id="3" name="AutoShape 55">
          <a:extLst>
            <a:ext uri="{FF2B5EF4-FFF2-40B4-BE49-F238E27FC236}">
              <a16:creationId xmlns:a16="http://schemas.microsoft.com/office/drawing/2014/main" xmlns="" id="{00000000-0008-0000-0200-000003000000}"/>
            </a:ext>
          </a:extLst>
        </xdr:cNvPr>
        <xdr:cNvSpPr>
          <a:spLocks/>
        </xdr:cNvSpPr>
      </xdr:nvSpPr>
      <xdr:spPr bwMode="auto">
        <a:xfrm>
          <a:off x="34290" y="3656330"/>
          <a:ext cx="1022552" cy="1131596"/>
        </a:xfrm>
        <a:prstGeom prst="borderCallout2">
          <a:avLst>
            <a:gd name="adj1" fmla="val 9741"/>
            <a:gd name="adj2" fmla="val 95112"/>
            <a:gd name="adj3" fmla="val 10890"/>
            <a:gd name="adj4" fmla="val 115997"/>
            <a:gd name="adj5" fmla="val 47615"/>
            <a:gd name="adj6" fmla="val 122514"/>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18000" bIns="18288" anchor="t" upright="1"/>
        <a:lstStyle/>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支出は、総額（本助成金＋自己資金の合計）の内訳です。</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右側の注意事項をご確認ください。</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absolute">
    <xdr:from>
      <xdr:col>8</xdr:col>
      <xdr:colOff>47624</xdr:colOff>
      <xdr:row>4</xdr:row>
      <xdr:rowOff>0</xdr:rowOff>
    </xdr:from>
    <xdr:to>
      <xdr:col>12</xdr:col>
      <xdr:colOff>38099</xdr:colOff>
      <xdr:row>13</xdr:row>
      <xdr:rowOff>180975</xdr:rowOff>
    </xdr:to>
    <xdr:sp macro="" textlink="">
      <xdr:nvSpPr>
        <xdr:cNvPr id="4" name="Rectangle 12">
          <a:extLst>
            <a:ext uri="{FF2B5EF4-FFF2-40B4-BE49-F238E27FC236}">
              <a16:creationId xmlns:a16="http://schemas.microsoft.com/office/drawing/2014/main" xmlns="" id="{00000000-0008-0000-0200-000004000000}"/>
            </a:ext>
          </a:extLst>
        </xdr:cNvPr>
        <xdr:cNvSpPr>
          <a:spLocks noChangeArrowheads="1"/>
        </xdr:cNvSpPr>
      </xdr:nvSpPr>
      <xdr:spPr bwMode="auto">
        <a:xfrm>
          <a:off x="7467599" y="857250"/>
          <a:ext cx="2362200" cy="3781425"/>
        </a:xfrm>
        <a:prstGeom prst="rect">
          <a:avLst/>
        </a:prstGeom>
        <a:solidFill>
          <a:srgbClr xmlns:mc="http://schemas.openxmlformats.org/markup-compatibility/2006" xmlns:a14="http://schemas.microsoft.com/office/drawing/2010/main" val="99CCFF" mc:Ignorable="a14" a14:legacySpreadsheetColorIndex="44">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18000" bIns="18288" anchor="ctr" upright="1"/>
        <a:lstStyle/>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色のついていない白いセルのみ記入してください。青いセルは各年の予算（次シート以降）を基に自動的に計算されます。 </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 ＋ </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自己資金の合計）の内訳です。各年の内訳に、自己資金を用いた支出も記載してください。</a:t>
          </a:r>
        </a:p>
        <a:p>
          <a:pPr marL="0" indent="0" algn="l" rtl="0">
            <a:lnSpc>
              <a:spcPts val="1200"/>
            </a:lnSpc>
            <a:defRPr sz="1000"/>
          </a:pPr>
          <a:endPar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eaLnBrk="1" fontAlgn="auto" latinLnBrk="0" hangingPunct="1">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各年・期間全体の両方で「収入」の合計と「支出」の合計を一致させてください。</a:t>
          </a:r>
        </a:p>
        <a:p>
          <a:pPr marL="0" indent="0"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収入と支出の合計が異なると「支出</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合計」が</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赤字</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になります*。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◆シート「申請概要</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_1.a</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」とリンクしています。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Excel</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のバージョンによっては、収入欄を適正に入力した後も赤字表示が解消されない場合があります。その際は、一度別シートを表示させてから、再度本シートを表示させて下さい。</a:t>
          </a:r>
        </a:p>
      </xdr:txBody>
    </xdr:sp>
    <xdr:clientData fPrintsWithSheet="0"/>
  </xdr:twoCellAnchor>
  <xdr:twoCellAnchor editAs="absolute">
    <xdr:from>
      <xdr:col>8</xdr:col>
      <xdr:colOff>65404</xdr:colOff>
      <xdr:row>16</xdr:row>
      <xdr:rowOff>196850</xdr:rowOff>
    </xdr:from>
    <xdr:to>
      <xdr:col>12</xdr:col>
      <xdr:colOff>228600</xdr:colOff>
      <xdr:row>18</xdr:row>
      <xdr:rowOff>209550</xdr:rowOff>
    </xdr:to>
    <xdr:sp macro="" textlink="">
      <xdr:nvSpPr>
        <xdr:cNvPr id="5" name="AutoShape 3">
          <a:extLst>
            <a:ext uri="{FF2B5EF4-FFF2-40B4-BE49-F238E27FC236}">
              <a16:creationId xmlns:a16="http://schemas.microsoft.com/office/drawing/2014/main" xmlns="" id="{00000000-0008-0000-0200-000005000000}"/>
            </a:ext>
          </a:extLst>
        </xdr:cNvPr>
        <xdr:cNvSpPr>
          <a:spLocks noChangeArrowheads="1"/>
        </xdr:cNvSpPr>
      </xdr:nvSpPr>
      <xdr:spPr bwMode="auto">
        <a:xfrm>
          <a:off x="7488554" y="5800725"/>
          <a:ext cx="2531746" cy="990600"/>
        </a:xfrm>
        <a:prstGeom prst="foldedCorner">
          <a:avLst>
            <a:gd name="adj" fmla="val 12500"/>
          </a:avLst>
        </a:prstGeom>
        <a:solidFill>
          <a:srgbClr xmlns:mc="http://schemas.openxmlformats.org/markup-compatibility/2006" xmlns:a14="http://schemas.microsoft.com/office/drawing/2010/main" val="CCFFCC" mc:Ignorable="a14" a14:legacySpreadsheetColorIndex="42">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3366"/>
              </a:solidFill>
              <a:latin typeface="HG丸ｺﾞｼｯｸM-PRO"/>
              <a:ea typeface="HG丸ｺﾞｼｯｸM-PRO"/>
            </a:rPr>
            <a:t>【自己資金について】</a:t>
          </a:r>
        </a:p>
        <a:p>
          <a:pPr algn="l" rtl="0">
            <a:lnSpc>
              <a:spcPts val="1200"/>
            </a:lnSpc>
            <a:defRPr sz="1000"/>
          </a:pPr>
          <a:r>
            <a:rPr lang="ja-JP" altLang="en-US" sz="1000" b="1" i="0" u="none" strike="noStrike" baseline="0">
              <a:solidFill>
                <a:srgbClr val="003366"/>
              </a:solidFill>
              <a:latin typeface="HG丸ｺﾞｼｯｸM-PRO"/>
              <a:ea typeface="HG丸ｺﾞｼｯｸM-PRO"/>
            </a:rPr>
            <a:t>NPO法人と</a:t>
          </a:r>
          <a:r>
            <a:rPr lang="ja-JP" altLang="en-US" sz="1000" b="1" i="0" u="none" strike="noStrike" baseline="0">
              <a:solidFill>
                <a:srgbClr val="003366"/>
              </a:solidFill>
              <a:latin typeface="HG丸ｺﾞｼｯｸM-PRO"/>
              <a:ea typeface="HG丸ｺﾞｼｯｸM-PRO"/>
              <a:cs typeface="+mn-cs"/>
            </a:rPr>
            <a:t>公益法人等は計上が必要です。</a:t>
          </a:r>
        </a:p>
        <a:p>
          <a:pPr algn="l" rtl="0">
            <a:lnSpc>
              <a:spcPts val="1100"/>
            </a:lnSpc>
            <a:defRPr sz="1000"/>
          </a:pPr>
          <a:r>
            <a:rPr lang="ja-JP" altLang="en-US" sz="1000" b="1" i="0" u="none" strike="noStrike" baseline="0">
              <a:solidFill>
                <a:srgbClr val="003366"/>
              </a:solidFill>
              <a:latin typeface="HG丸ｺﾞｼｯｸM-PRO"/>
              <a:ea typeface="HG丸ｺﾞｼｯｸM-PRO"/>
              <a:cs typeface="+mn-cs"/>
            </a:rPr>
            <a:t>（自己資金比率20％以上）</a:t>
          </a:r>
        </a:p>
        <a:p>
          <a:pPr algn="l" rtl="0">
            <a:lnSpc>
              <a:spcPts val="1100"/>
            </a:lnSpc>
            <a:defRPr sz="1000"/>
          </a:pPr>
          <a:r>
            <a:rPr lang="ja-JP" altLang="en-US" sz="1000" b="1" i="0" u="none" strike="noStrike" baseline="0">
              <a:solidFill>
                <a:srgbClr val="003366"/>
              </a:solidFill>
              <a:latin typeface="HG丸ｺﾞｼｯｸM-PRO"/>
              <a:ea typeface="HG丸ｺﾞｼｯｸM-PRO"/>
              <a:cs typeface="+mn-cs"/>
            </a:rPr>
            <a:t>※詳細は募集要項 </a:t>
          </a:r>
          <a:r>
            <a:rPr lang="en-US" altLang="ja-JP" sz="1000" b="1" i="0" u="none" strike="noStrike" baseline="0">
              <a:solidFill>
                <a:srgbClr val="003366"/>
              </a:solidFill>
              <a:latin typeface="HG丸ｺﾞｼｯｸM-PRO"/>
              <a:ea typeface="HG丸ｺﾞｼｯｸM-PRO"/>
              <a:cs typeface="+mn-cs"/>
            </a:rPr>
            <a:t>5</a:t>
          </a:r>
          <a:r>
            <a:rPr lang="ja-JP" altLang="en-US" sz="1000" b="1" i="0" u="none" strike="noStrike" baseline="0">
              <a:solidFill>
                <a:srgbClr val="003366"/>
              </a:solidFill>
              <a:latin typeface="HG丸ｺﾞｼｯｸM-PRO"/>
              <a:ea typeface="HG丸ｺﾞｼｯｸM-PRO"/>
              <a:cs typeface="+mn-cs"/>
            </a:rPr>
            <a:t>.</a:t>
          </a:r>
          <a:r>
            <a:rPr lang="en-US" altLang="ja-JP" sz="1000" b="1" i="0" u="none" strike="noStrike" baseline="0">
              <a:solidFill>
                <a:srgbClr val="003366"/>
              </a:solidFill>
              <a:latin typeface="HG丸ｺﾞｼｯｸM-PRO"/>
              <a:ea typeface="HG丸ｺﾞｼｯｸM-PRO"/>
              <a:cs typeface="+mn-cs"/>
            </a:rPr>
            <a:t>3 </a:t>
          </a:r>
          <a:r>
            <a:rPr lang="ja-JP" altLang="en-US" sz="1000" b="1" i="0" u="none" strike="noStrike" baseline="0">
              <a:solidFill>
                <a:srgbClr val="003366"/>
              </a:solidFill>
              <a:latin typeface="HG丸ｺﾞｼｯｸM-PRO"/>
              <a:ea typeface="HG丸ｺﾞｼｯｸM-PRO"/>
              <a:cs typeface="+mn-cs"/>
            </a:rPr>
            <a:t>自己資金比率　</a:t>
          </a:r>
          <a:endParaRPr lang="en-US" altLang="ja-JP" sz="1000" b="1" i="0" u="none" strike="noStrike" baseline="0">
            <a:solidFill>
              <a:srgbClr val="003366"/>
            </a:solidFill>
            <a:latin typeface="HG丸ｺﾞｼｯｸM-PRO"/>
            <a:ea typeface="HG丸ｺﾞｼｯｸM-PRO"/>
            <a:cs typeface="+mn-cs"/>
          </a:endParaRPr>
        </a:p>
        <a:p>
          <a:pPr algn="l" rtl="0">
            <a:lnSpc>
              <a:spcPts val="1100"/>
            </a:lnSpc>
            <a:defRPr sz="1000"/>
          </a:pPr>
          <a:r>
            <a:rPr lang="ja-JP" altLang="en-US" sz="1000" b="1" i="0" u="none" strike="noStrike" baseline="0">
              <a:solidFill>
                <a:srgbClr val="003366"/>
              </a:solidFill>
              <a:latin typeface="HG丸ｺﾞｼｯｸM-PRO"/>
              <a:ea typeface="HG丸ｺﾞｼｯｸM-PRO"/>
              <a:cs typeface="+mn-cs"/>
            </a:rPr>
            <a:t>　をご覧下さい。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5</xdr:col>
      <xdr:colOff>55880</xdr:colOff>
      <xdr:row>1</xdr:row>
      <xdr:rowOff>180974</xdr:rowOff>
    </xdr:from>
    <xdr:to>
      <xdr:col>8</xdr:col>
      <xdr:colOff>577851</xdr:colOff>
      <xdr:row>21</xdr:row>
      <xdr:rowOff>28621</xdr:rowOff>
    </xdr:to>
    <xdr:sp macro="" textlink="">
      <xdr:nvSpPr>
        <xdr:cNvPr id="2" name="Rectangle 6">
          <a:extLst>
            <a:ext uri="{FF2B5EF4-FFF2-40B4-BE49-F238E27FC236}">
              <a16:creationId xmlns:a16="http://schemas.microsoft.com/office/drawing/2014/main" xmlns="" id="{00000000-0008-0000-0300-000002000000}"/>
            </a:ext>
          </a:extLst>
        </xdr:cNvPr>
        <xdr:cNvSpPr>
          <a:spLocks noChangeArrowheads="1"/>
        </xdr:cNvSpPr>
      </xdr:nvSpPr>
      <xdr:spPr bwMode="auto">
        <a:xfrm>
          <a:off x="7037705" y="355599"/>
          <a:ext cx="2411096" cy="2975022"/>
        </a:xfrm>
        <a:prstGeom prst="rect">
          <a:avLst/>
        </a:prstGeom>
        <a:solidFill>
          <a:srgbClr xmlns:mc="http://schemas.openxmlformats.org/markup-compatibility/2006" xmlns:a14="http://schemas.microsoft.com/office/drawing/2010/main" val="99CCFF" mc:Ignorable="a14" a14:legacySpreadsheetColorIndex="44">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0" bIns="18288" anchor="ctr" upright="1"/>
        <a:lstStyle/>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色のついていない白いセルのみ記入してください。青いセルは自動的に計算されます。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 ＋ </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自己資金の合計）の内訳です。各年の内訳に、自己資金を用いた支出も記載してください。</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この際、「●●費は本助成金から」、「</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費は自己資金から」といった、資金源の記載（ひもづけ）は不要です。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◆各年の内訳の行数は適宜変更してください。    </a:t>
          </a: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記入例</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本欄右側の記載例</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を参照の上記載</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願います。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5</xdr:col>
      <xdr:colOff>177165</xdr:colOff>
      <xdr:row>25</xdr:row>
      <xdr:rowOff>0</xdr:rowOff>
    </xdr:from>
    <xdr:to>
      <xdr:col>8</xdr:col>
      <xdr:colOff>353039</xdr:colOff>
      <xdr:row>31</xdr:row>
      <xdr:rowOff>47625</xdr:rowOff>
    </xdr:to>
    <xdr:sp macro="" textlink="">
      <xdr:nvSpPr>
        <xdr:cNvPr id="3" name="AutoShape 55">
          <a:extLst>
            <a:ext uri="{FF2B5EF4-FFF2-40B4-BE49-F238E27FC236}">
              <a16:creationId xmlns:a16="http://schemas.microsoft.com/office/drawing/2014/main" xmlns="" id="{00000000-0008-0000-0300-000003000000}"/>
            </a:ext>
          </a:extLst>
        </xdr:cNvPr>
        <xdr:cNvSpPr>
          <a:spLocks/>
        </xdr:cNvSpPr>
      </xdr:nvSpPr>
      <xdr:spPr bwMode="auto">
        <a:xfrm>
          <a:off x="7162165" y="4057650"/>
          <a:ext cx="2055474" cy="809625"/>
        </a:xfrm>
        <a:prstGeom prst="borderCallout2">
          <a:avLst>
            <a:gd name="adj1" fmla="val 9741"/>
            <a:gd name="adj2" fmla="val 95112"/>
            <a:gd name="adj3" fmla="val 24537"/>
            <a:gd name="adj4" fmla="val 120444"/>
            <a:gd name="adj5" fmla="val 39333"/>
            <a:gd name="adj6" fmla="val 126846"/>
          </a:avLst>
        </a:prstGeom>
        <a:ln>
          <a:headEnd/>
          <a:tailEnd type="oval" w="sm" len="sm"/>
        </a:ln>
        <a:extLst/>
      </xdr:spPr>
      <xdr:style>
        <a:lnRef idx="1">
          <a:schemeClr val="accent3"/>
        </a:lnRef>
        <a:fillRef idx="2">
          <a:schemeClr val="accent3"/>
        </a:fillRef>
        <a:effectRef idx="1">
          <a:schemeClr val="accent3"/>
        </a:effectRef>
        <a:fontRef idx="minor">
          <a:schemeClr val="dk1"/>
        </a:fontRef>
      </xdr:style>
      <xdr:txBody>
        <a:bodyPr vertOverflow="clip" wrap="square" lIns="27432" tIns="18288" rIns="18000" bIns="18288" anchor="ctr" upright="1"/>
        <a:lstStyle/>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業務委託費とは、</a:t>
          </a:r>
          <a:r>
            <a:rPr lang="ja-JP" altLang="en-US" sz="10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協働団体以外</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の第三者への業務の委託費用です。</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申請書</a:t>
          </a:r>
          <a:r>
            <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rPr>
            <a:t>[2]</a:t>
          </a: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の</a:t>
          </a:r>
          <a:r>
            <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rPr>
            <a:t>6.</a:t>
          </a: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研究の実施体制図に業務委託先を記載してください。</a:t>
          </a:r>
          <a:endPar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5</xdr:col>
      <xdr:colOff>50799</xdr:colOff>
      <xdr:row>1</xdr:row>
      <xdr:rowOff>209551</xdr:rowOff>
    </xdr:from>
    <xdr:to>
      <xdr:col>8</xdr:col>
      <xdr:colOff>618762</xdr:colOff>
      <xdr:row>21</xdr:row>
      <xdr:rowOff>82551</xdr:rowOff>
    </xdr:to>
    <xdr:sp macro="" textlink="">
      <xdr:nvSpPr>
        <xdr:cNvPr id="2" name="Rectangle 2">
          <a:extLst>
            <a:ext uri="{FF2B5EF4-FFF2-40B4-BE49-F238E27FC236}">
              <a16:creationId xmlns:a16="http://schemas.microsoft.com/office/drawing/2014/main" xmlns="" id="{00000000-0008-0000-0400-000002000000}"/>
            </a:ext>
          </a:extLst>
        </xdr:cNvPr>
        <xdr:cNvSpPr>
          <a:spLocks noChangeArrowheads="1"/>
        </xdr:cNvSpPr>
      </xdr:nvSpPr>
      <xdr:spPr bwMode="auto">
        <a:xfrm>
          <a:off x="7029449" y="381001"/>
          <a:ext cx="2453913" cy="3009900"/>
        </a:xfrm>
        <a:prstGeom prst="rect">
          <a:avLst/>
        </a:prstGeom>
        <a:solidFill>
          <a:srgbClr xmlns:mc="http://schemas.openxmlformats.org/markup-compatibility/2006" xmlns:a14="http://schemas.microsoft.com/office/drawing/2010/main" val="99CCFF" mc:Ignorable="a14" a14:legacySpreadsheetColorIndex="44">
            <a:alpha val="50195"/>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0" bIns="18288" anchor="ctr" upright="1"/>
        <a:lstStyle/>
        <a:p>
          <a:pPr algn="l" rtl="0">
            <a:lnSpc>
              <a:spcPts val="1200"/>
            </a:lnSpc>
            <a:defRPr sz="1000"/>
          </a:pP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期間が</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1</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年以内の場合、記入の必要はありません。</a:t>
          </a: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marL="0" indent="0"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色のついていない白いセルのみ記入してください。青いセルは自動的に計算されます</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 </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a:lnSpc>
              <a:spcPts val="1200"/>
            </a:lnSpc>
            <a:defRPr sz="1000"/>
          </a:pPr>
          <a:endPar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eaLnBrk="1" fontAlgn="auto" latinLnBrk="0" hangingPunct="1">
            <a:lnSpc>
              <a:spcPts val="1200"/>
            </a:lnSpc>
            <a:defRPr sz="1000"/>
          </a:pP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 ＋ 自己資金の合計）の内訳です。各年の内訳に、自己資金を用いた支出も記載してください。</a:t>
          </a:r>
        </a:p>
        <a:p>
          <a:pPr marL="0" indent="0" algn="l" rtl="0" eaLnBrk="1" fontAlgn="auto" latinLnBrk="0" hangingPunct="1">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この際、「●●費は本助成金から」、「▲▲費は自己資金から」といった、資金源の記載（ひもづけ）は不要です。</a:t>
          </a:r>
        </a:p>
        <a:p>
          <a:pPr marL="0" indent="0"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◆各年の内訳の行数は適宜変更してください。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5</xdr:col>
      <xdr:colOff>69214</xdr:colOff>
      <xdr:row>1</xdr:row>
      <xdr:rowOff>228600</xdr:rowOff>
    </xdr:from>
    <xdr:to>
      <xdr:col>9</xdr:col>
      <xdr:colOff>10599</xdr:colOff>
      <xdr:row>21</xdr:row>
      <xdr:rowOff>139700</xdr:rowOff>
    </xdr:to>
    <xdr:sp macro="" textlink="">
      <xdr:nvSpPr>
        <xdr:cNvPr id="2" name="Rectangle 2">
          <a:extLst>
            <a:ext uri="{FF2B5EF4-FFF2-40B4-BE49-F238E27FC236}">
              <a16:creationId xmlns:a16="http://schemas.microsoft.com/office/drawing/2014/main" xmlns="" id="{00000000-0008-0000-0500-000002000000}"/>
            </a:ext>
          </a:extLst>
        </xdr:cNvPr>
        <xdr:cNvSpPr>
          <a:spLocks noChangeArrowheads="1"/>
        </xdr:cNvSpPr>
      </xdr:nvSpPr>
      <xdr:spPr bwMode="auto">
        <a:xfrm>
          <a:off x="7054214" y="400050"/>
          <a:ext cx="2449635" cy="3048000"/>
        </a:xfrm>
        <a:prstGeom prst="rect">
          <a:avLst/>
        </a:prstGeom>
        <a:solidFill>
          <a:srgbClr xmlns:mc="http://schemas.openxmlformats.org/markup-compatibility/2006" xmlns:a14="http://schemas.microsoft.com/office/drawing/2010/main" val="99CCFF" mc:Ignorable="a14" a14:legacySpreadsheetColorIndex="44">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0" bIns="18288" anchor="ctr" upright="1"/>
        <a:lstStyle/>
        <a:p>
          <a:pPr algn="l" rtl="0">
            <a:lnSpc>
              <a:spcPts val="1200"/>
            </a:lnSpc>
            <a:defRPr sz="1000"/>
          </a:pP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期間が</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2</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年以内の場合、記入の必要はありません。</a:t>
          </a: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色のついていない白いセルのみ記入してください。青いセルは自動的に計算されます。 </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rtl="0"/>
          <a:endPar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rtl="0" eaLnBrk="1" fontAlgn="auto" latinLnBrk="0" hangingPunct="1"/>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 ＋ 自己資金の合計）の内訳です。各年の内訳に、自己資金を用いた支出も記載してください。</a:t>
          </a:r>
        </a:p>
        <a:p>
          <a:pPr rtl="0" eaLnBrk="1" fontAlgn="auto" latinLnBrk="0" hangingPunct="1"/>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この際、「●●費は本助成金から」、「▲▲費は自己資金から」といった、資金源の記載（ひもづけ）は不要です。</a:t>
          </a:r>
        </a:p>
        <a:p>
          <a:pPr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◆各年の内訳の行数は適宜変更してください。    </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35</xdr:col>
      <xdr:colOff>13811</xdr:colOff>
      <xdr:row>15</xdr:row>
      <xdr:rowOff>504023</xdr:rowOff>
    </xdr:from>
    <xdr:to>
      <xdr:col>35</xdr:col>
      <xdr:colOff>19050</xdr:colOff>
      <xdr:row>25</xdr:row>
      <xdr:rowOff>509059</xdr:rowOff>
    </xdr:to>
    <xdr:cxnSp macro="">
      <xdr:nvCxnSpPr>
        <xdr:cNvPr id="2" name="コネクタ: カギ線 1">
          <a:extLst>
            <a:ext uri="{FF2B5EF4-FFF2-40B4-BE49-F238E27FC236}">
              <a16:creationId xmlns:a16="http://schemas.microsoft.com/office/drawing/2014/main" xmlns="" id="{00000000-0008-0000-0600-000002000000}"/>
            </a:ext>
          </a:extLst>
        </xdr:cNvPr>
        <xdr:cNvCxnSpPr/>
      </xdr:nvCxnSpPr>
      <xdr:spPr>
        <a:xfrm flipH="1">
          <a:off x="15330011" y="4590248"/>
          <a:ext cx="5239" cy="3691211"/>
        </a:xfrm>
        <a:prstGeom prst="bentConnector3">
          <a:avLst>
            <a:gd name="adj1" fmla="val -6652892"/>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25418</xdr:colOff>
      <xdr:row>9</xdr:row>
      <xdr:rowOff>879216</xdr:rowOff>
    </xdr:from>
    <xdr:to>
      <xdr:col>34</xdr:col>
      <xdr:colOff>26018</xdr:colOff>
      <xdr:row>21</xdr:row>
      <xdr:rowOff>115097</xdr:rowOff>
    </xdr:to>
    <xdr:cxnSp macro="">
      <xdr:nvCxnSpPr>
        <xdr:cNvPr id="3" name="コネクタ: カギ線 2">
          <a:extLst>
            <a:ext uri="{FF2B5EF4-FFF2-40B4-BE49-F238E27FC236}">
              <a16:creationId xmlns:a16="http://schemas.microsoft.com/office/drawing/2014/main" xmlns="" id="{00000000-0008-0000-0600-000003000000}"/>
            </a:ext>
          </a:extLst>
        </xdr:cNvPr>
        <xdr:cNvCxnSpPr/>
      </xdr:nvCxnSpPr>
      <xdr:spPr>
        <a:xfrm>
          <a:off x="15274943" y="2288916"/>
          <a:ext cx="600" cy="3988856"/>
        </a:xfrm>
        <a:prstGeom prst="bentConnector3">
          <a:avLst>
            <a:gd name="adj1" fmla="val 94644500"/>
          </a:avLst>
        </a:prstGeom>
        <a:ln w="38100">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8468</xdr:colOff>
      <xdr:row>11</xdr:row>
      <xdr:rowOff>1039996</xdr:rowOff>
    </xdr:from>
    <xdr:to>
      <xdr:col>5</xdr:col>
      <xdr:colOff>26724</xdr:colOff>
      <xdr:row>40</xdr:row>
      <xdr:rowOff>220493</xdr:rowOff>
    </xdr:to>
    <xdr:cxnSp macro="">
      <xdr:nvCxnSpPr>
        <xdr:cNvPr id="4" name="コネクタ: カギ線 3">
          <a:extLst>
            <a:ext uri="{FF2B5EF4-FFF2-40B4-BE49-F238E27FC236}">
              <a16:creationId xmlns:a16="http://schemas.microsoft.com/office/drawing/2014/main" xmlns="" id="{00000000-0008-0000-0600-000004000000}"/>
            </a:ext>
          </a:extLst>
        </xdr:cNvPr>
        <xdr:cNvCxnSpPr/>
      </xdr:nvCxnSpPr>
      <xdr:spPr>
        <a:xfrm rot="10800000" flipV="1">
          <a:off x="3742268" y="3545071"/>
          <a:ext cx="84931" cy="13001272"/>
        </a:xfrm>
        <a:prstGeom prst="bentConnector3">
          <a:avLst>
            <a:gd name="adj1" fmla="val 614553"/>
          </a:avLst>
        </a:prstGeom>
        <a:ln w="63500">
          <a:solidFill>
            <a:schemeClr val="accent2"/>
          </a:solidFill>
          <a:headEnd type="arrow" w="med" len="med"/>
          <a:tailEnd type="non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174114</xdr:colOff>
      <xdr:row>0</xdr:row>
      <xdr:rowOff>107439</xdr:rowOff>
    </xdr:from>
    <xdr:to>
      <xdr:col>43</xdr:col>
      <xdr:colOff>201613</xdr:colOff>
      <xdr:row>5</xdr:row>
      <xdr:rowOff>23814</xdr:rowOff>
    </xdr:to>
    <xdr:sp macro="" textlink="">
      <xdr:nvSpPr>
        <xdr:cNvPr id="5" name="AutoShape 23">
          <a:extLst>
            <a:ext uri="{FF2B5EF4-FFF2-40B4-BE49-F238E27FC236}">
              <a16:creationId xmlns:a16="http://schemas.microsoft.com/office/drawing/2014/main" xmlns="" id="{00000000-0008-0000-0600-000005000000}"/>
            </a:ext>
          </a:extLst>
        </xdr:cNvPr>
        <xdr:cNvSpPr>
          <a:spLocks noChangeArrowheads="1"/>
        </xdr:cNvSpPr>
      </xdr:nvSpPr>
      <xdr:spPr bwMode="auto">
        <a:xfrm>
          <a:off x="16247552" y="107439"/>
          <a:ext cx="3956561" cy="1214156"/>
        </a:xfrm>
        <a:prstGeom prst="foldedCorner">
          <a:avLst>
            <a:gd name="adj" fmla="val 12500"/>
          </a:avLst>
        </a:prstGeom>
        <a:solidFill>
          <a:srgbClr xmlns:mc="http://schemas.openxmlformats.org/markup-compatibility/2006" xmlns:a14="http://schemas.microsoft.com/office/drawing/2010/main" val="FF99CC" mc:Ignorable="a14" a14:legacySpreadsheetColorIndex="45">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36576"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本シートのシート保護について</a:t>
          </a:r>
          <a:r>
            <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本シートでは、記入内容に合わせて、適宜指定された箇所の行追加／行の高さ変更をしていただいて構いません。</a:t>
          </a:r>
          <a:endPar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331390</xdr:colOff>
      <xdr:row>15</xdr:row>
      <xdr:rowOff>819547</xdr:rowOff>
    </xdr:from>
    <xdr:to>
      <xdr:col>1</xdr:col>
      <xdr:colOff>2130688</xdr:colOff>
      <xdr:row>21</xdr:row>
      <xdr:rowOff>769803</xdr:rowOff>
    </xdr:to>
    <xdr:sp macro="" textlink="">
      <xdr:nvSpPr>
        <xdr:cNvPr id="6" name="AutoShape 25">
          <a:extLst>
            <a:ext uri="{FF2B5EF4-FFF2-40B4-BE49-F238E27FC236}">
              <a16:creationId xmlns:a16="http://schemas.microsoft.com/office/drawing/2014/main" xmlns="" id="{00000000-0008-0000-0600-000006000000}"/>
            </a:ext>
          </a:extLst>
        </xdr:cNvPr>
        <xdr:cNvSpPr>
          <a:spLocks/>
        </xdr:cNvSpPr>
      </xdr:nvSpPr>
      <xdr:spPr bwMode="auto">
        <a:xfrm>
          <a:off x="331390" y="4917281"/>
          <a:ext cx="2483907" cy="2030676"/>
        </a:xfrm>
        <a:prstGeom prst="borderCallout2">
          <a:avLst>
            <a:gd name="adj1" fmla="val 32552"/>
            <a:gd name="adj2" fmla="val 100156"/>
            <a:gd name="adj3" fmla="val 33918"/>
            <a:gd name="adj4" fmla="val 162057"/>
            <a:gd name="adj5" fmla="val 56963"/>
            <a:gd name="adj6" fmla="val 177721"/>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本案件で取り上げる具体的課題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目指す社会に向けて解決すべき社会課題</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」の中で、本案件で対象とする具体的な課題をご記入ください。</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37</xdr:col>
      <xdr:colOff>142874</xdr:colOff>
      <xdr:row>9</xdr:row>
      <xdr:rowOff>553642</xdr:rowOff>
    </xdr:from>
    <xdr:to>
      <xdr:col>41</xdr:col>
      <xdr:colOff>524329</xdr:colOff>
      <xdr:row>21</xdr:row>
      <xdr:rowOff>109310</xdr:rowOff>
    </xdr:to>
    <xdr:sp macro="" textlink="">
      <xdr:nvSpPr>
        <xdr:cNvPr id="7" name="AutoShape 25">
          <a:extLst>
            <a:ext uri="{FF2B5EF4-FFF2-40B4-BE49-F238E27FC236}">
              <a16:creationId xmlns:a16="http://schemas.microsoft.com/office/drawing/2014/main" xmlns="" id="{00000000-0008-0000-0600-000007000000}"/>
            </a:ext>
          </a:extLst>
        </xdr:cNvPr>
        <xdr:cNvSpPr>
          <a:spLocks/>
        </xdr:cNvSpPr>
      </xdr:nvSpPr>
      <xdr:spPr bwMode="auto">
        <a:xfrm>
          <a:off x="16297274" y="2230042"/>
          <a:ext cx="3121480" cy="4074486"/>
        </a:xfrm>
        <a:prstGeom prst="borderCallout2">
          <a:avLst>
            <a:gd name="adj1" fmla="val 3148"/>
            <a:gd name="adj2" fmla="val -778"/>
            <a:gd name="adj3" fmla="val -15827"/>
            <a:gd name="adj4" fmla="val -30318"/>
            <a:gd name="adj5" fmla="val -15839"/>
            <a:gd name="adj6" fmla="val -46090"/>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関係する</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SDGs</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目指す社会に向けて解決すべき社会課題</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に関連する</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SDGs</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（持続可能な開発目標）があれば、間接的に影響を与えるものも含めて、関係の深い順にご記入ください（３つ程度まで）。</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★がついたものが、本基金が特に重視する項目です。</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【SDGs</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のゴール</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１．貧困</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２．飢饉</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３．保健</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４．教育</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５．ジェンダー</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★６．水・衛生</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ja-JP" sz="1000" b="0" i="0" baseline="0">
              <a:solidFill>
                <a:sysClr val="windowText" lastClr="000000"/>
              </a:solidFill>
              <a:effectLst/>
              <a:latin typeface="+mn-lt"/>
              <a:ea typeface="+mn-ea"/>
              <a:cs typeface="+mn-cs"/>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７．エネルギー</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８．経済成長と雇用</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９．インフラ、産業化、イノベーション</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１０．不平等</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ja-JP" sz="1000" b="0" i="0" baseline="0">
              <a:solidFill>
                <a:sysClr val="windowText" lastClr="000000"/>
              </a:solidFill>
              <a:effectLst/>
              <a:latin typeface="+mn-lt"/>
              <a:ea typeface="+mn-ea"/>
              <a:cs typeface="+mn-cs"/>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１１．持続可能な都市</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ja-JP" sz="1000" b="0" i="0" baseline="0">
              <a:solidFill>
                <a:sysClr val="windowText" lastClr="000000"/>
              </a:solidFill>
              <a:effectLst/>
              <a:latin typeface="+mn-lt"/>
              <a:ea typeface="+mn-ea"/>
              <a:cs typeface="+mn-cs"/>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１２．持続可能な消費と生産</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ja-JP" sz="1000" b="0" i="0" baseline="0">
              <a:solidFill>
                <a:sysClr val="windowText" lastClr="000000"/>
              </a:solidFill>
              <a:effectLst/>
              <a:latin typeface="+mn-lt"/>
              <a:ea typeface="+mn-ea"/>
              <a:cs typeface="+mn-cs"/>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１３．気候変動</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ja-JP" sz="1000" b="0" i="0" baseline="0">
              <a:solidFill>
                <a:sysClr val="windowText" lastClr="000000"/>
              </a:solidFill>
              <a:effectLst/>
              <a:latin typeface="+mn-lt"/>
              <a:ea typeface="+mn-ea"/>
              <a:cs typeface="+mn-cs"/>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１４．海洋資源</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ja-JP" sz="1000" b="0" i="0" baseline="0">
              <a:solidFill>
                <a:sysClr val="windowText" lastClr="000000"/>
              </a:solidFill>
              <a:effectLst/>
              <a:latin typeface="+mn-lt"/>
              <a:ea typeface="+mn-ea"/>
              <a:cs typeface="+mn-cs"/>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１５．陸上資源</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１６．平和</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１７．実施手段</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373063</xdr:colOff>
      <xdr:row>29</xdr:row>
      <xdr:rowOff>369358</xdr:rowOff>
    </xdr:from>
    <xdr:to>
      <xdr:col>1</xdr:col>
      <xdr:colOff>2159661</xdr:colOff>
      <xdr:row>33</xdr:row>
      <xdr:rowOff>202008</xdr:rowOff>
    </xdr:to>
    <xdr:sp macro="" textlink="">
      <xdr:nvSpPr>
        <xdr:cNvPr id="8" name="AutoShape 25">
          <a:extLst>
            <a:ext uri="{FF2B5EF4-FFF2-40B4-BE49-F238E27FC236}">
              <a16:creationId xmlns:a16="http://schemas.microsoft.com/office/drawing/2014/main" xmlns="" id="{00000000-0008-0000-0600-000008000000}"/>
            </a:ext>
          </a:extLst>
        </xdr:cNvPr>
        <xdr:cNvSpPr>
          <a:spLocks/>
        </xdr:cNvSpPr>
      </xdr:nvSpPr>
      <xdr:spPr bwMode="auto">
        <a:xfrm>
          <a:off x="373063" y="9770533"/>
          <a:ext cx="2475573" cy="2409164"/>
        </a:xfrm>
        <a:prstGeom prst="borderCallout2">
          <a:avLst>
            <a:gd name="adj1" fmla="val 20514"/>
            <a:gd name="adj2" fmla="val 100555"/>
            <a:gd name="adj3" fmla="val 20711"/>
            <a:gd name="adj4" fmla="val 241635"/>
            <a:gd name="adj5" fmla="val 27901"/>
            <a:gd name="adj6" fmla="val 249059"/>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項目ごとの実施内容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実施項目ごとに、全体目標に対してその項目を実施する目的と手法、実施にあたり想定される課題を端的に記載ください。</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本項目のみ、必要に応じて適宜行を追加／削除いただいてかまいません。</a:t>
          </a:r>
          <a:endPar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詳細は</a:t>
          </a:r>
          <a:r>
            <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Word</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様式の申請書</a:t>
          </a:r>
          <a:r>
            <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[2]</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にてご記載いただくようお願いいたします。</a:t>
          </a:r>
          <a:r>
            <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r>
          <a:br>
            <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b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（申請書</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[2]</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と内容が重複してもかまいませんので、案件の全体像がわかるように記載ください。）</a:t>
          </a:r>
          <a:endPar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37</xdr:col>
      <xdr:colOff>184152</xdr:colOff>
      <xdr:row>30</xdr:row>
      <xdr:rowOff>136525</xdr:rowOff>
    </xdr:from>
    <xdr:to>
      <xdr:col>41</xdr:col>
      <xdr:colOff>10188</xdr:colOff>
      <xdr:row>33</xdr:row>
      <xdr:rowOff>47493</xdr:rowOff>
    </xdr:to>
    <xdr:sp macro="" textlink="">
      <xdr:nvSpPr>
        <xdr:cNvPr id="9" name="AutoShape 25">
          <a:extLst>
            <a:ext uri="{FF2B5EF4-FFF2-40B4-BE49-F238E27FC236}">
              <a16:creationId xmlns:a16="http://schemas.microsoft.com/office/drawing/2014/main" xmlns="" id="{00000000-0008-0000-0600-000009000000}"/>
            </a:ext>
          </a:extLst>
        </xdr:cNvPr>
        <xdr:cNvSpPr>
          <a:spLocks/>
        </xdr:cNvSpPr>
      </xdr:nvSpPr>
      <xdr:spPr bwMode="auto">
        <a:xfrm>
          <a:off x="16338552" y="10318750"/>
          <a:ext cx="2566061" cy="1708812"/>
        </a:xfrm>
        <a:prstGeom prst="borderCallout2">
          <a:avLst>
            <a:gd name="adj1" fmla="val 13849"/>
            <a:gd name="adj2" fmla="val 3488"/>
            <a:gd name="adj3" fmla="val 14864"/>
            <a:gd name="adj4" fmla="val -51351"/>
            <a:gd name="adj5" fmla="val 8285"/>
            <a:gd name="adj6" fmla="val -55136"/>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期間内に達成できる成果及び成果をはかる指標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実施項目において、期間内に達成を予定している成果の概略をご記入ください。その際、成果をはかる指標やマイルストーン等もご記入ください。</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詳細は</a:t>
          </a:r>
          <a:r>
            <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Word</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様式の申請書</a:t>
          </a:r>
          <a:r>
            <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[2]</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にてご記載いただくようお願いいたします。</a:t>
          </a:r>
          <a:endPar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340915</xdr:colOff>
      <xdr:row>11</xdr:row>
      <xdr:rowOff>902891</xdr:rowOff>
    </xdr:from>
    <xdr:to>
      <xdr:col>1</xdr:col>
      <xdr:colOff>2143388</xdr:colOff>
      <xdr:row>15</xdr:row>
      <xdr:rowOff>781050</xdr:rowOff>
    </xdr:to>
    <xdr:sp macro="" textlink="">
      <xdr:nvSpPr>
        <xdr:cNvPr id="10" name="AutoShape 25">
          <a:extLst>
            <a:ext uri="{FF2B5EF4-FFF2-40B4-BE49-F238E27FC236}">
              <a16:creationId xmlns:a16="http://schemas.microsoft.com/office/drawing/2014/main" xmlns="" id="{00000000-0008-0000-0600-00000A000000}"/>
            </a:ext>
          </a:extLst>
        </xdr:cNvPr>
        <xdr:cNvSpPr>
          <a:spLocks/>
        </xdr:cNvSpPr>
      </xdr:nvSpPr>
      <xdr:spPr bwMode="auto">
        <a:xfrm>
          <a:off x="340915" y="3413125"/>
          <a:ext cx="2483907" cy="1501377"/>
        </a:xfrm>
        <a:prstGeom prst="borderCallout2">
          <a:avLst>
            <a:gd name="adj1" fmla="val 31808"/>
            <a:gd name="adj2" fmla="val 99907"/>
            <a:gd name="adj3" fmla="val 41750"/>
            <a:gd name="adj4" fmla="val 111046"/>
            <a:gd name="adj5" fmla="val 42066"/>
            <a:gd name="adj6" fmla="val 213054"/>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上記の社会課題を解決するアプローチ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社会課題の解決方法は、本案件に限定されるものではなく、他にも多様なアプローチが考えられます。</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本案件で対象とするアプローチ以外も含めて、解決を目指す社会課題を解決するために考えられるアプローチを、できるだけ幅広く列挙してください</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334080</xdr:colOff>
      <xdr:row>21</xdr:row>
      <xdr:rowOff>833263</xdr:rowOff>
    </xdr:from>
    <xdr:to>
      <xdr:col>1</xdr:col>
      <xdr:colOff>2122442</xdr:colOff>
      <xdr:row>25</xdr:row>
      <xdr:rowOff>858207</xdr:rowOff>
    </xdr:to>
    <xdr:sp macro="" textlink="">
      <xdr:nvSpPr>
        <xdr:cNvPr id="11" name="AutoShape 25">
          <a:extLst>
            <a:ext uri="{FF2B5EF4-FFF2-40B4-BE49-F238E27FC236}">
              <a16:creationId xmlns:a16="http://schemas.microsoft.com/office/drawing/2014/main" xmlns="" id="{00000000-0008-0000-0600-00000B000000}"/>
            </a:ext>
          </a:extLst>
        </xdr:cNvPr>
        <xdr:cNvSpPr>
          <a:spLocks/>
        </xdr:cNvSpPr>
      </xdr:nvSpPr>
      <xdr:spPr bwMode="auto">
        <a:xfrm>
          <a:off x="334080" y="6995938"/>
          <a:ext cx="2477337" cy="1679120"/>
        </a:xfrm>
        <a:prstGeom prst="borderCallout2">
          <a:avLst>
            <a:gd name="adj1" fmla="val 35484"/>
            <a:gd name="adj2" fmla="val 100555"/>
            <a:gd name="adj3" fmla="val 37500"/>
            <a:gd name="adj4" fmla="val 104396"/>
            <a:gd name="adj5" fmla="val 35964"/>
            <a:gd name="adj6" fmla="val 166601"/>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本案件が取り上げる社会課題解決のアプローチ　及び　本アプローチに焦点をあてた理由　への記載について</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「上記の社会課題を解決するアプローチ」に記入したアプローチの中から、本案件が取り上げるアプローチを選定し、そのアプローチを選定した理由を説明してください。</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325878</xdr:colOff>
      <xdr:row>9</xdr:row>
      <xdr:rowOff>456407</xdr:rowOff>
    </xdr:from>
    <xdr:to>
      <xdr:col>1</xdr:col>
      <xdr:colOff>2122001</xdr:colOff>
      <xdr:row>11</xdr:row>
      <xdr:rowOff>873126</xdr:rowOff>
    </xdr:to>
    <xdr:sp macro="" textlink="">
      <xdr:nvSpPr>
        <xdr:cNvPr id="12" name="AutoShape 25">
          <a:extLst>
            <a:ext uri="{FF2B5EF4-FFF2-40B4-BE49-F238E27FC236}">
              <a16:creationId xmlns:a16="http://schemas.microsoft.com/office/drawing/2014/main" xmlns="" id="{00000000-0008-0000-0600-00000C000000}"/>
            </a:ext>
          </a:extLst>
        </xdr:cNvPr>
        <xdr:cNvSpPr>
          <a:spLocks/>
        </xdr:cNvSpPr>
      </xdr:nvSpPr>
      <xdr:spPr bwMode="auto">
        <a:xfrm>
          <a:off x="325878" y="2143126"/>
          <a:ext cx="2483907" cy="1240233"/>
        </a:xfrm>
        <a:prstGeom prst="borderCallout2">
          <a:avLst>
            <a:gd name="adj1" fmla="val 39077"/>
            <a:gd name="adj2" fmla="val 99907"/>
            <a:gd name="adj3" fmla="val 23460"/>
            <a:gd name="adj4" fmla="val 104803"/>
            <a:gd name="adj5" fmla="val 22416"/>
            <a:gd name="adj6" fmla="val 228672"/>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上記の社会課題の解決が重要であると考える理由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社会課題の環境面での深刻度や世界への拡がり、対策をとらなかった場合に見込まれる変化等、上記社会課題の解決が重要だと考える理由をご記入ください。</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312738</xdr:colOff>
      <xdr:row>34</xdr:row>
      <xdr:rowOff>228204</xdr:rowOff>
    </xdr:from>
    <xdr:to>
      <xdr:col>1</xdr:col>
      <xdr:colOff>2105686</xdr:colOff>
      <xdr:row>38</xdr:row>
      <xdr:rowOff>1020760</xdr:rowOff>
    </xdr:to>
    <xdr:sp macro="" textlink="">
      <xdr:nvSpPr>
        <xdr:cNvPr id="13" name="AutoShape 25">
          <a:extLst>
            <a:ext uri="{FF2B5EF4-FFF2-40B4-BE49-F238E27FC236}">
              <a16:creationId xmlns:a16="http://schemas.microsoft.com/office/drawing/2014/main" xmlns="" id="{00000000-0008-0000-0600-00000D000000}"/>
            </a:ext>
          </a:extLst>
        </xdr:cNvPr>
        <xdr:cNvSpPr>
          <a:spLocks/>
        </xdr:cNvSpPr>
      </xdr:nvSpPr>
      <xdr:spPr bwMode="auto">
        <a:xfrm>
          <a:off x="312738" y="13801329"/>
          <a:ext cx="2475573" cy="2265757"/>
        </a:xfrm>
        <a:prstGeom prst="borderCallout2">
          <a:avLst>
            <a:gd name="adj1" fmla="val 13502"/>
            <a:gd name="adj2" fmla="val 100555"/>
            <a:gd name="adj3" fmla="val 52186"/>
            <a:gd name="adj4" fmla="val 135348"/>
            <a:gd name="adj5" fmla="val 50411"/>
            <a:gd name="adj6" fmla="val 182900"/>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indent="0"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a:t>
          </a:r>
          <a:r>
            <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社会還元・社会実装への道筋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a:t>
          </a:r>
        </a:p>
        <a:p>
          <a:pPr marL="0" indent="0" algn="l" rtl="0">
            <a:lnSpc>
              <a:spcPts val="1100"/>
            </a:lnSpc>
            <a:defRPr sz="1000"/>
          </a:pPr>
          <a:endPar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endParaRPr>
        </a:p>
        <a:p>
          <a:pPr marL="0" indent="0" algn="l" rtl="0">
            <a:lnSpc>
              <a:spcPts val="1100"/>
            </a:lnSpc>
            <a:defRPr sz="1000"/>
          </a:pPr>
          <a:r>
            <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本案件の実施期間終了後、社会課題の解決に向けて、その成果がどのようなステップで社会還元・社会実装されるのがよいと考えているのかをご記入ください。</a:t>
          </a:r>
        </a:p>
        <a:p>
          <a:pPr marL="0" indent="0" algn="l" rtl="0">
            <a:lnSpc>
              <a:spcPts val="1100"/>
            </a:lnSpc>
            <a:defRPr sz="1000"/>
          </a:pPr>
          <a:r>
            <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課題の粒度によっては、本案件で取り上げている具体的課題に限らず、社会課題全体を解決するための道筋を記載いただいてもかまいません。</a:t>
          </a:r>
        </a:p>
        <a:p>
          <a:pPr marL="0" indent="0" algn="l" rtl="0">
            <a:lnSpc>
              <a:spcPts val="1100"/>
            </a:lnSpc>
            <a:defRPr sz="1000"/>
          </a:pPr>
          <a:r>
            <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その際、自団体で実施することに限らず、必要となる事項をご記入ください。</a:t>
          </a:r>
        </a:p>
      </xdr:txBody>
    </xdr:sp>
    <xdr:clientData fPrintsWithSheet="0"/>
  </xdr:twoCellAnchor>
  <xdr:twoCellAnchor editAs="oneCell">
    <xdr:from>
      <xdr:col>0</xdr:col>
      <xdr:colOff>341711</xdr:colOff>
      <xdr:row>39</xdr:row>
      <xdr:rowOff>139701</xdr:rowOff>
    </xdr:from>
    <xdr:to>
      <xdr:col>1</xdr:col>
      <xdr:colOff>2141009</xdr:colOff>
      <xdr:row>42</xdr:row>
      <xdr:rowOff>145654</xdr:rowOff>
    </xdr:to>
    <xdr:sp macro="" textlink="">
      <xdr:nvSpPr>
        <xdr:cNvPr id="14" name="AutoShape 25">
          <a:extLst>
            <a:ext uri="{FF2B5EF4-FFF2-40B4-BE49-F238E27FC236}">
              <a16:creationId xmlns:a16="http://schemas.microsoft.com/office/drawing/2014/main" xmlns="" id="{00000000-0008-0000-0600-00000E000000}"/>
            </a:ext>
          </a:extLst>
        </xdr:cNvPr>
        <xdr:cNvSpPr>
          <a:spLocks/>
        </xdr:cNvSpPr>
      </xdr:nvSpPr>
      <xdr:spPr bwMode="auto">
        <a:xfrm>
          <a:off x="341711" y="15310248"/>
          <a:ext cx="2480732" cy="1398190"/>
        </a:xfrm>
        <a:prstGeom prst="borderCallout2">
          <a:avLst>
            <a:gd name="adj1" fmla="val 20514"/>
            <a:gd name="adj2" fmla="val 100555"/>
            <a:gd name="adj3" fmla="val -813"/>
            <a:gd name="adj4" fmla="val 108747"/>
            <a:gd name="adj5" fmla="val -1712"/>
            <a:gd name="adj6" fmla="val 284975"/>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社会課題解決や目指す社会の実現に向けたインパクト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本案件の成果が社会還元・社会実装されることで、解決を目指す社会課題の解決や目指す社会の実現にどのようなインパクトをもたらすかをご記入ください。</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0</xdr:col>
      <xdr:colOff>601926</xdr:colOff>
      <xdr:row>20</xdr:row>
      <xdr:rowOff>31751</xdr:rowOff>
    </xdr:from>
    <xdr:to>
      <xdr:col>1</xdr:col>
      <xdr:colOff>1977759</xdr:colOff>
      <xdr:row>21</xdr:row>
      <xdr:rowOff>704453</xdr:rowOff>
    </xdr:to>
    <xdr:sp macro="" textlink="">
      <xdr:nvSpPr>
        <xdr:cNvPr id="15" name="四角形: 角を丸くする 16">
          <a:extLst>
            <a:ext uri="{FF2B5EF4-FFF2-40B4-BE49-F238E27FC236}">
              <a16:creationId xmlns:a16="http://schemas.microsoft.com/office/drawing/2014/main" xmlns="" id="{00000000-0008-0000-0600-00000F000000}"/>
            </a:ext>
          </a:extLst>
        </xdr:cNvPr>
        <xdr:cNvSpPr/>
      </xdr:nvSpPr>
      <xdr:spPr>
        <a:xfrm>
          <a:off x="601926" y="5905501"/>
          <a:ext cx="2060442" cy="980280"/>
        </a:xfrm>
        <a:prstGeom prst="roundRect">
          <a:avLst/>
        </a:prstGeom>
        <a:solidFill>
          <a:schemeClr val="bg1">
            <a:lumMod val="7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社会的課題</a:t>
          </a:r>
        </a:p>
      </xdr:txBody>
    </xdr:sp>
    <xdr:clientData fPrintsWithSheet="0"/>
  </xdr:twoCellAnchor>
  <xdr:twoCellAnchor>
    <xdr:from>
      <xdr:col>1</xdr:col>
      <xdr:colOff>941917</xdr:colOff>
      <xdr:row>20</xdr:row>
      <xdr:rowOff>116418</xdr:rowOff>
    </xdr:from>
    <xdr:to>
      <xdr:col>1</xdr:col>
      <xdr:colOff>1883834</xdr:colOff>
      <xdr:row>21</xdr:row>
      <xdr:rowOff>84667</xdr:rowOff>
    </xdr:to>
    <xdr:sp macro="" textlink="">
      <xdr:nvSpPr>
        <xdr:cNvPr id="16" name="四角形: 角を丸くする 17">
          <a:extLst>
            <a:ext uri="{FF2B5EF4-FFF2-40B4-BE49-F238E27FC236}">
              <a16:creationId xmlns:a16="http://schemas.microsoft.com/office/drawing/2014/main" xmlns="" id="{00000000-0008-0000-0600-000010000000}"/>
            </a:ext>
          </a:extLst>
        </xdr:cNvPr>
        <xdr:cNvSpPr/>
      </xdr:nvSpPr>
      <xdr:spPr>
        <a:xfrm>
          <a:off x="1627717" y="5974293"/>
          <a:ext cx="941917" cy="273049"/>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1</xdr:col>
      <xdr:colOff>924983</xdr:colOff>
      <xdr:row>21</xdr:row>
      <xdr:rowOff>321733</xdr:rowOff>
    </xdr:from>
    <xdr:to>
      <xdr:col>1</xdr:col>
      <xdr:colOff>1866900</xdr:colOff>
      <xdr:row>21</xdr:row>
      <xdr:rowOff>596899</xdr:rowOff>
    </xdr:to>
    <xdr:sp macro="" textlink="">
      <xdr:nvSpPr>
        <xdr:cNvPr id="17" name="四角形: 角を丸くする 18">
          <a:extLst>
            <a:ext uri="{FF2B5EF4-FFF2-40B4-BE49-F238E27FC236}">
              <a16:creationId xmlns:a16="http://schemas.microsoft.com/office/drawing/2014/main" xmlns="" id="{00000000-0008-0000-0600-000011000000}"/>
            </a:ext>
          </a:extLst>
        </xdr:cNvPr>
        <xdr:cNvSpPr/>
      </xdr:nvSpPr>
      <xdr:spPr>
        <a:xfrm>
          <a:off x="1610783" y="6484408"/>
          <a:ext cx="941917" cy="275166"/>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0</xdr:col>
      <xdr:colOff>649817</xdr:colOff>
      <xdr:row>21</xdr:row>
      <xdr:rowOff>67734</xdr:rowOff>
    </xdr:from>
    <xdr:to>
      <xdr:col>1</xdr:col>
      <xdr:colOff>935567</xdr:colOff>
      <xdr:row>21</xdr:row>
      <xdr:rowOff>342900</xdr:rowOff>
    </xdr:to>
    <xdr:sp macro="" textlink="">
      <xdr:nvSpPr>
        <xdr:cNvPr id="18" name="四角形: 角を丸くする 19">
          <a:extLst>
            <a:ext uri="{FF2B5EF4-FFF2-40B4-BE49-F238E27FC236}">
              <a16:creationId xmlns:a16="http://schemas.microsoft.com/office/drawing/2014/main" xmlns="" id="{00000000-0008-0000-0600-000012000000}"/>
            </a:ext>
          </a:extLst>
        </xdr:cNvPr>
        <xdr:cNvSpPr/>
      </xdr:nvSpPr>
      <xdr:spPr>
        <a:xfrm>
          <a:off x="649817" y="6230409"/>
          <a:ext cx="971550" cy="275166"/>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editAs="oneCell">
    <xdr:from>
      <xdr:col>37</xdr:col>
      <xdr:colOff>184152</xdr:colOff>
      <xdr:row>25</xdr:row>
      <xdr:rowOff>1227667</xdr:rowOff>
    </xdr:from>
    <xdr:to>
      <xdr:col>41</xdr:col>
      <xdr:colOff>10188</xdr:colOff>
      <xdr:row>29</xdr:row>
      <xdr:rowOff>639237</xdr:rowOff>
    </xdr:to>
    <xdr:sp macro="" textlink="">
      <xdr:nvSpPr>
        <xdr:cNvPr id="19" name="AutoShape 25">
          <a:extLst>
            <a:ext uri="{FF2B5EF4-FFF2-40B4-BE49-F238E27FC236}">
              <a16:creationId xmlns:a16="http://schemas.microsoft.com/office/drawing/2014/main" xmlns="" id="{00000000-0008-0000-0600-000013000000}"/>
            </a:ext>
          </a:extLst>
        </xdr:cNvPr>
        <xdr:cNvSpPr>
          <a:spLocks/>
        </xdr:cNvSpPr>
      </xdr:nvSpPr>
      <xdr:spPr bwMode="auto">
        <a:xfrm>
          <a:off x="16338552" y="8866717"/>
          <a:ext cx="2566061" cy="1170518"/>
        </a:xfrm>
        <a:prstGeom prst="borderCallout2">
          <a:avLst>
            <a:gd name="adj1" fmla="val 31820"/>
            <a:gd name="adj2" fmla="val 177"/>
            <a:gd name="adj3" fmla="val 31302"/>
            <a:gd name="adj4" fmla="val -54909"/>
            <a:gd name="adj5" fmla="val 40984"/>
            <a:gd name="adj6" fmla="val -63373"/>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期間内の全体成果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案件実施期間内に達成される成果を、できるだけ具体的・定量的にご記載ください。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335360</xdr:colOff>
      <xdr:row>0</xdr:row>
      <xdr:rowOff>67865</xdr:rowOff>
    </xdr:from>
    <xdr:to>
      <xdr:col>1</xdr:col>
      <xdr:colOff>2136245</xdr:colOff>
      <xdr:row>9</xdr:row>
      <xdr:rowOff>178779</xdr:rowOff>
    </xdr:to>
    <xdr:sp macro="" textlink="">
      <xdr:nvSpPr>
        <xdr:cNvPr id="20" name="AutoShape 25">
          <a:extLst>
            <a:ext uri="{FF2B5EF4-FFF2-40B4-BE49-F238E27FC236}">
              <a16:creationId xmlns:a16="http://schemas.microsoft.com/office/drawing/2014/main" xmlns="" id="{00000000-0008-0000-0600-000014000000}"/>
            </a:ext>
          </a:extLst>
        </xdr:cNvPr>
        <xdr:cNvSpPr>
          <a:spLocks/>
        </xdr:cNvSpPr>
      </xdr:nvSpPr>
      <xdr:spPr bwMode="auto">
        <a:xfrm>
          <a:off x="335360" y="67865"/>
          <a:ext cx="2485494" cy="2049197"/>
        </a:xfrm>
        <a:prstGeom prst="borderCallout2">
          <a:avLst>
            <a:gd name="adj1" fmla="val 35484"/>
            <a:gd name="adj2" fmla="val 100555"/>
            <a:gd name="adj3" fmla="val 75376"/>
            <a:gd name="adj4" fmla="val 122931"/>
            <a:gd name="adj5" fmla="val 74789"/>
            <a:gd name="adj6" fmla="val 260171"/>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目指す社会に向けて解決すべき社会課題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本案件で対象とする具体的な課題が包含される社会課題を端的にご記入ください。</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0</xdr:col>
      <xdr:colOff>573808</xdr:colOff>
      <xdr:row>4</xdr:row>
      <xdr:rowOff>32886</xdr:rowOff>
    </xdr:from>
    <xdr:to>
      <xdr:col>1</xdr:col>
      <xdr:colOff>1957578</xdr:colOff>
      <xdr:row>9</xdr:row>
      <xdr:rowOff>113582</xdr:rowOff>
    </xdr:to>
    <xdr:sp macro="" textlink="">
      <xdr:nvSpPr>
        <xdr:cNvPr id="21" name="四角形: 角を丸くする 22">
          <a:extLst>
            <a:ext uri="{FF2B5EF4-FFF2-40B4-BE49-F238E27FC236}">
              <a16:creationId xmlns:a16="http://schemas.microsoft.com/office/drawing/2014/main" xmlns="" id="{00000000-0008-0000-0600-000015000000}"/>
            </a:ext>
          </a:extLst>
        </xdr:cNvPr>
        <xdr:cNvSpPr/>
      </xdr:nvSpPr>
      <xdr:spPr>
        <a:xfrm>
          <a:off x="573808" y="1085066"/>
          <a:ext cx="2037229" cy="977818"/>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社会的課題</a:t>
          </a:r>
        </a:p>
      </xdr:txBody>
    </xdr:sp>
    <xdr:clientData fPrintsWithSheet="0"/>
  </xdr:twoCellAnchor>
  <xdr:twoCellAnchor>
    <xdr:from>
      <xdr:col>1</xdr:col>
      <xdr:colOff>928482</xdr:colOff>
      <xdr:row>4</xdr:row>
      <xdr:rowOff>116174</xdr:rowOff>
    </xdr:from>
    <xdr:to>
      <xdr:col>1</xdr:col>
      <xdr:colOff>1870399</xdr:colOff>
      <xdr:row>5</xdr:row>
      <xdr:rowOff>152448</xdr:rowOff>
    </xdr:to>
    <xdr:sp macro="" textlink="">
      <xdr:nvSpPr>
        <xdr:cNvPr id="22" name="四角形: 角を丸くする 23">
          <a:extLst>
            <a:ext uri="{FF2B5EF4-FFF2-40B4-BE49-F238E27FC236}">
              <a16:creationId xmlns:a16="http://schemas.microsoft.com/office/drawing/2014/main" xmlns="" id="{00000000-0008-0000-0600-000016000000}"/>
            </a:ext>
          </a:extLst>
        </xdr:cNvPr>
        <xdr:cNvSpPr/>
      </xdr:nvSpPr>
      <xdr:spPr>
        <a:xfrm>
          <a:off x="1581941" y="1168354"/>
          <a:ext cx="941917" cy="291013"/>
        </a:xfrm>
        <a:prstGeom prst="roundRect">
          <a:avLst/>
        </a:prstGeom>
        <a:solidFill>
          <a:schemeClr val="accent3"/>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1</xdr:col>
      <xdr:colOff>905198</xdr:colOff>
      <xdr:row>7</xdr:row>
      <xdr:rowOff>28296</xdr:rowOff>
    </xdr:from>
    <xdr:to>
      <xdr:col>1</xdr:col>
      <xdr:colOff>1853465</xdr:colOff>
      <xdr:row>9</xdr:row>
      <xdr:rowOff>15949</xdr:rowOff>
    </xdr:to>
    <xdr:sp macro="" textlink="">
      <xdr:nvSpPr>
        <xdr:cNvPr id="23" name="四角形: 角を丸くする 24">
          <a:extLst>
            <a:ext uri="{FF2B5EF4-FFF2-40B4-BE49-F238E27FC236}">
              <a16:creationId xmlns:a16="http://schemas.microsoft.com/office/drawing/2014/main" xmlns="" id="{00000000-0008-0000-0600-000017000000}"/>
            </a:ext>
          </a:extLst>
        </xdr:cNvPr>
        <xdr:cNvSpPr/>
      </xdr:nvSpPr>
      <xdr:spPr>
        <a:xfrm>
          <a:off x="1558657" y="1700709"/>
          <a:ext cx="948267" cy="264542"/>
        </a:xfrm>
        <a:prstGeom prst="roundRect">
          <a:avLst/>
        </a:prstGeom>
        <a:solidFill>
          <a:schemeClr val="accent3"/>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0</xdr:col>
      <xdr:colOff>634795</xdr:colOff>
      <xdr:row>5</xdr:row>
      <xdr:rowOff>144864</xdr:rowOff>
    </xdr:from>
    <xdr:to>
      <xdr:col>1</xdr:col>
      <xdr:colOff>915782</xdr:colOff>
      <xdr:row>7</xdr:row>
      <xdr:rowOff>43113</xdr:rowOff>
    </xdr:to>
    <xdr:sp macro="" textlink="">
      <xdr:nvSpPr>
        <xdr:cNvPr id="24" name="四角形: 角を丸くする 25">
          <a:extLst>
            <a:ext uri="{FF2B5EF4-FFF2-40B4-BE49-F238E27FC236}">
              <a16:creationId xmlns:a16="http://schemas.microsoft.com/office/drawing/2014/main" xmlns="" id="{00000000-0008-0000-0600-000018000000}"/>
            </a:ext>
          </a:extLst>
        </xdr:cNvPr>
        <xdr:cNvSpPr/>
      </xdr:nvSpPr>
      <xdr:spPr>
        <a:xfrm>
          <a:off x="634795" y="1451783"/>
          <a:ext cx="934446" cy="263743"/>
        </a:xfrm>
        <a:prstGeom prst="roundRect">
          <a:avLst/>
        </a:prstGeom>
        <a:solidFill>
          <a:schemeClr val="accent3"/>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37</xdr:col>
      <xdr:colOff>168936</xdr:colOff>
      <xdr:row>5</xdr:row>
      <xdr:rowOff>179652</xdr:rowOff>
    </xdr:from>
    <xdr:to>
      <xdr:col>43</xdr:col>
      <xdr:colOff>169068</xdr:colOff>
      <xdr:row>9</xdr:row>
      <xdr:rowOff>472678</xdr:rowOff>
    </xdr:to>
    <xdr:sp macro="" textlink="">
      <xdr:nvSpPr>
        <xdr:cNvPr id="25" name="正方形/長方形 24">
          <a:extLst>
            <a:ext uri="{FF2B5EF4-FFF2-40B4-BE49-F238E27FC236}">
              <a16:creationId xmlns:a16="http://schemas.microsoft.com/office/drawing/2014/main" xmlns="" id="{00000000-0008-0000-0600-000019000000}"/>
            </a:ext>
          </a:extLst>
        </xdr:cNvPr>
        <xdr:cNvSpPr/>
      </xdr:nvSpPr>
      <xdr:spPr bwMode="auto">
        <a:xfrm>
          <a:off x="16323336" y="1227402"/>
          <a:ext cx="4114932" cy="921676"/>
        </a:xfrm>
        <a:prstGeom prst="rect">
          <a:avLst/>
        </a:prstGeom>
        <a:solidFill>
          <a:schemeClr val="accent4">
            <a:lumMod val="60000"/>
            <a:lumOff val="40000"/>
            <a:alpha val="50000"/>
          </a:scheme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xdr:spPr>
      <xdr:txBody>
        <a:bodyPr vertOverflow="clip" wrap="square" lIns="27432" tIns="18288" rIns="0" bIns="18288" anchor="ctr" upright="1"/>
        <a:lstStyle/>
        <a:p>
          <a:pPr marL="0" indent="0" algn="l" rtl="0">
            <a:lnSpc>
              <a:spcPts val="1100"/>
            </a:lnSpc>
            <a:defRPr sz="1000"/>
          </a:pPr>
          <a:r>
            <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（ご参考）</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2018</a:t>
          </a:r>
          <a:r>
            <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年度助成案件において解決を目指す社会課題等は、以下に記載されています。</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endParaRPr>
        </a:p>
        <a:p>
          <a:pPr marL="0" indent="0"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endParaRPr>
        </a:p>
        <a:p>
          <a:pPr marL="0" indent="0" algn="l" rtl="0">
            <a:lnSpc>
              <a:spcPts val="1100"/>
            </a:lnSpc>
            <a:defRPr sz="1000"/>
          </a:pPr>
          <a:r>
            <a:rPr lang="en-US" altLang="ja-JP" sz="1100">
              <a:solidFill>
                <a:sysClr val="windowText" lastClr="000000"/>
              </a:solidFill>
              <a:latin typeface="HG丸ｺﾞｼｯｸM-PRO" panose="020F0600000000000000" pitchFamily="50" charset="-128"/>
              <a:ea typeface="HG丸ｺﾞｼｯｸM-PRO" panose="020F0600000000000000" pitchFamily="50" charset="-128"/>
              <a:hlinkClick xmlns:r="http://schemas.openxmlformats.org/officeDocument/2006/relationships" r:id="">
                <a:extLst>
                  <a:ext uri="{A12FA001-AC4F-418D-AE19-62706E023703}">
                    <ahyp:hlinkClr xmlns:ahyp="http://schemas.microsoft.com/office/drawing/2018/hyperlinkcolor" xmlns="" val="tx"/>
                  </a:ext>
                </a:extLst>
              </a:hlinkClick>
            </a:rPr>
            <a:t>https://www.mitsui.com/jp/ja/sustainability/contribution/environment/fund/application/__icsFiles/afieldfile/2019/06/10/R18_03_list.pdf</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27432" tIns="18288" rIns="0" bIns="18288" anchor="ctr" upright="1"/>
      <a:lstStyle>
        <a:defPPr algn="l" rtl="0">
          <a:lnSpc>
            <a:spcPts val="1100"/>
          </a:lnSpc>
          <a:defRPr sz="1100" b="0" i="0" u="none" strike="noStrike" baseline="0">
            <a:solidFill>
              <a:srgbClr val="000000"/>
            </a:solidFill>
            <a:latin typeface="HG丸ｺﾞｼｯｸM-PRO" panose="020F0600000000000000" pitchFamily="50" charset="-128"/>
            <a:ea typeface="HG丸ｺﾞｼｯｸM-PRO" panose="020F0600000000000000" pitchFamily="50" charset="-128"/>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CFFCC"/>
    <pageSetUpPr fitToPage="1"/>
  </sheetPr>
  <dimension ref="A1:AU117"/>
  <sheetViews>
    <sheetView showGridLines="0" tabSelected="1" showWhiteSpace="0" zoomScaleNormal="100" zoomScaleSheetLayoutView="100" workbookViewId="0">
      <selection activeCell="I4" sqref="I4:L6"/>
    </sheetView>
  </sheetViews>
  <sheetFormatPr defaultColWidth="8.25" defaultRowHeight="13.5"/>
  <cols>
    <col min="1" max="1" width="27.5" style="24" customWidth="1"/>
    <col min="2" max="25" width="4.875" style="24" customWidth="1"/>
    <col min="26" max="26" width="3.375" style="24" customWidth="1"/>
    <col min="27" max="27" width="4.375" style="24" customWidth="1"/>
    <col min="28" max="42" width="3.375" style="24" customWidth="1"/>
    <col min="43" max="16384" width="8.25" style="24"/>
  </cols>
  <sheetData>
    <row r="1" spans="2:35" s="1" customFormat="1" ht="28.5" customHeight="1">
      <c r="B1" s="705" t="s">
        <v>279</v>
      </c>
      <c r="C1" s="705"/>
      <c r="D1" s="705"/>
      <c r="E1" s="705"/>
      <c r="F1" s="705"/>
      <c r="G1" s="705"/>
      <c r="H1" s="705"/>
      <c r="I1" s="705"/>
      <c r="J1" s="705"/>
      <c r="K1" s="705"/>
      <c r="L1" s="705"/>
      <c r="M1" s="705"/>
      <c r="N1" s="705"/>
      <c r="O1" s="705"/>
      <c r="P1" s="705"/>
      <c r="Q1" s="705"/>
      <c r="R1" s="705"/>
      <c r="S1" s="705"/>
      <c r="T1" s="705"/>
      <c r="U1" s="705"/>
      <c r="V1" s="705"/>
      <c r="W1" s="705"/>
      <c r="X1" s="705"/>
      <c r="Y1" s="705"/>
      <c r="AA1" s="2"/>
    </row>
    <row r="2" spans="2:35" s="1" customFormat="1" ht="4.5" customHeight="1">
      <c r="B2" s="3"/>
      <c r="C2" s="3"/>
      <c r="D2" s="3"/>
      <c r="E2" s="3"/>
      <c r="F2" s="3"/>
      <c r="G2" s="3"/>
      <c r="H2" s="3"/>
      <c r="I2" s="3"/>
      <c r="J2" s="3"/>
      <c r="K2" s="3"/>
      <c r="L2" s="3"/>
      <c r="M2" s="3"/>
      <c r="N2" s="3"/>
      <c r="O2" s="3"/>
      <c r="P2" s="3"/>
      <c r="Q2" s="3"/>
      <c r="R2" s="3"/>
      <c r="S2" s="3"/>
      <c r="T2" s="3"/>
      <c r="U2" s="3"/>
      <c r="V2" s="3"/>
      <c r="W2" s="3"/>
      <c r="X2" s="3"/>
      <c r="Y2" s="3"/>
      <c r="AA2" s="2"/>
    </row>
    <row r="3" spans="2:35" s="5" customFormat="1" ht="27" customHeight="1" thickBot="1">
      <c r="B3" s="27" t="s">
        <v>8</v>
      </c>
      <c r="C3" s="4"/>
      <c r="D3" s="4"/>
      <c r="E3" s="4"/>
      <c r="F3" s="4"/>
      <c r="R3" s="706" t="s">
        <v>9</v>
      </c>
      <c r="S3" s="707"/>
      <c r="T3" s="708" t="s">
        <v>274</v>
      </c>
      <c r="U3" s="709"/>
      <c r="V3" s="710"/>
      <c r="W3" s="711"/>
      <c r="X3" s="711"/>
      <c r="Y3" s="712"/>
    </row>
    <row r="4" spans="2:35" s="5" customFormat="1" ht="18.75" customHeight="1">
      <c r="B4" s="345" t="s">
        <v>10</v>
      </c>
      <c r="C4" s="713" t="s">
        <v>11</v>
      </c>
      <c r="D4" s="474"/>
      <c r="E4" s="474"/>
      <c r="F4" s="475"/>
      <c r="G4" s="714" t="s">
        <v>12</v>
      </c>
      <c r="H4" s="715"/>
      <c r="I4" s="718" t="s">
        <v>13</v>
      </c>
      <c r="J4" s="718"/>
      <c r="K4" s="718"/>
      <c r="L4" s="719"/>
      <c r="M4" s="722" t="s">
        <v>14</v>
      </c>
      <c r="N4" s="596"/>
      <c r="O4" s="723"/>
      <c r="P4" s="724"/>
      <c r="Q4" s="724"/>
      <c r="R4" s="724"/>
      <c r="S4" s="724"/>
      <c r="T4" s="724"/>
      <c r="U4" s="724"/>
      <c r="V4" s="724"/>
      <c r="W4" s="724"/>
      <c r="X4" s="724"/>
      <c r="Y4" s="725"/>
    </row>
    <row r="5" spans="2:35" s="5" customFormat="1" ht="12.75" customHeight="1">
      <c r="B5" s="346"/>
      <c r="C5" s="685"/>
      <c r="D5" s="397"/>
      <c r="E5" s="397"/>
      <c r="F5" s="398"/>
      <c r="G5" s="716"/>
      <c r="H5" s="717"/>
      <c r="I5" s="720"/>
      <c r="J5" s="720"/>
      <c r="K5" s="720"/>
      <c r="L5" s="721"/>
      <c r="M5" s="726" t="s">
        <v>15</v>
      </c>
      <c r="N5" s="727"/>
      <c r="O5" s="728"/>
      <c r="P5" s="729"/>
      <c r="Q5" s="729"/>
      <c r="R5" s="729"/>
      <c r="S5" s="729"/>
      <c r="T5" s="729"/>
      <c r="U5" s="729"/>
      <c r="V5" s="729"/>
      <c r="W5" s="729"/>
      <c r="X5" s="729"/>
      <c r="Y5" s="730"/>
    </row>
    <row r="6" spans="2:35" s="5" customFormat="1" ht="18" customHeight="1">
      <c r="B6" s="346"/>
      <c r="C6" s="685"/>
      <c r="D6" s="397"/>
      <c r="E6" s="397"/>
      <c r="F6" s="398"/>
      <c r="G6" s="716"/>
      <c r="H6" s="717"/>
      <c r="I6" s="720"/>
      <c r="J6" s="720"/>
      <c r="K6" s="720"/>
      <c r="L6" s="721"/>
      <c r="M6" s="726"/>
      <c r="N6" s="727"/>
      <c r="O6" s="675"/>
      <c r="P6" s="676"/>
      <c r="Q6" s="676"/>
      <c r="R6" s="676"/>
      <c r="S6" s="676"/>
      <c r="T6" s="676"/>
      <c r="U6" s="676"/>
      <c r="V6" s="676"/>
      <c r="W6" s="676"/>
      <c r="X6" s="676"/>
      <c r="Y6" s="677"/>
    </row>
    <row r="7" spans="2:35" s="5" customFormat="1" ht="12">
      <c r="B7" s="346"/>
      <c r="C7" s="682" t="s">
        <v>16</v>
      </c>
      <c r="D7" s="683"/>
      <c r="E7" s="683"/>
      <c r="F7" s="684"/>
      <c r="G7" s="689" t="s">
        <v>17</v>
      </c>
      <c r="H7" s="663"/>
      <c r="I7" s="690"/>
      <c r="J7" s="691" t="s">
        <v>18</v>
      </c>
      <c r="K7" s="692"/>
      <c r="L7" s="381"/>
      <c r="M7" s="693" t="s">
        <v>19</v>
      </c>
      <c r="N7" s="694"/>
      <c r="O7" s="694"/>
      <c r="P7" s="694"/>
      <c r="Q7" s="694"/>
      <c r="R7" s="694"/>
      <c r="S7" s="694"/>
      <c r="T7" s="694"/>
      <c r="U7" s="694"/>
      <c r="V7" s="694"/>
      <c r="W7" s="694"/>
      <c r="X7" s="694"/>
      <c r="Y7" s="695"/>
    </row>
    <row r="8" spans="2:35" s="5" customFormat="1" ht="12">
      <c r="B8" s="346"/>
      <c r="C8" s="685"/>
      <c r="D8" s="397"/>
      <c r="E8" s="397"/>
      <c r="F8" s="398"/>
      <c r="G8" s="144" t="s">
        <v>20</v>
      </c>
      <c r="H8" s="145" t="s">
        <v>21</v>
      </c>
      <c r="I8" s="146" t="s">
        <v>22</v>
      </c>
      <c r="J8" s="601"/>
      <c r="K8" s="602"/>
      <c r="L8" s="383"/>
      <c r="M8" s="696"/>
      <c r="N8" s="697"/>
      <c r="O8" s="697"/>
      <c r="P8" s="697"/>
      <c r="Q8" s="697"/>
      <c r="R8" s="697"/>
      <c r="S8" s="697"/>
      <c r="T8" s="697"/>
      <c r="U8" s="697"/>
      <c r="V8" s="697"/>
      <c r="W8" s="697"/>
      <c r="X8" s="697"/>
      <c r="Y8" s="698"/>
    </row>
    <row r="9" spans="2:35" s="5" customFormat="1" ht="30" customHeight="1">
      <c r="B9" s="346"/>
      <c r="C9" s="686"/>
      <c r="D9" s="687"/>
      <c r="E9" s="687"/>
      <c r="F9" s="688"/>
      <c r="G9" s="147"/>
      <c r="H9" s="148" t="s">
        <v>23</v>
      </c>
      <c r="I9" s="149"/>
      <c r="J9" s="699" t="s">
        <v>13</v>
      </c>
      <c r="K9" s="700"/>
      <c r="L9" s="701"/>
      <c r="M9" s="702"/>
      <c r="N9" s="703"/>
      <c r="O9" s="703"/>
      <c r="P9" s="703"/>
      <c r="Q9" s="703"/>
      <c r="R9" s="703"/>
      <c r="S9" s="703"/>
      <c r="T9" s="703"/>
      <c r="U9" s="703"/>
      <c r="V9" s="703"/>
      <c r="W9" s="703"/>
      <c r="X9" s="703"/>
      <c r="Y9" s="704"/>
    </row>
    <row r="10" spans="2:35" s="5" customFormat="1" ht="11.25" customHeight="1">
      <c r="B10" s="346"/>
      <c r="C10" s="661" t="s">
        <v>24</v>
      </c>
      <c r="D10" s="533"/>
      <c r="E10" s="533"/>
      <c r="F10" s="534"/>
      <c r="G10" s="665"/>
      <c r="H10" s="666"/>
      <c r="I10" s="667" t="s">
        <v>25</v>
      </c>
      <c r="J10" s="668"/>
      <c r="K10" s="669"/>
      <c r="L10" s="670" t="s">
        <v>26</v>
      </c>
      <c r="M10" s="671"/>
      <c r="N10" s="671"/>
      <c r="O10" s="672"/>
      <c r="P10" s="673" t="s">
        <v>27</v>
      </c>
      <c r="Q10" s="674"/>
      <c r="R10" s="675"/>
      <c r="S10" s="676"/>
      <c r="T10" s="676"/>
      <c r="U10" s="676"/>
      <c r="V10" s="676"/>
      <c r="W10" s="676"/>
      <c r="X10" s="676"/>
      <c r="Y10" s="677"/>
    </row>
    <row r="11" spans="2:35" s="5" customFormat="1" ht="14.1" customHeight="1">
      <c r="B11" s="346"/>
      <c r="C11" s="661"/>
      <c r="D11" s="533"/>
      <c r="E11" s="533"/>
      <c r="F11" s="534"/>
      <c r="G11" s="678" t="s">
        <v>28</v>
      </c>
      <c r="H11" s="679"/>
      <c r="I11" s="392"/>
      <c r="J11" s="393"/>
      <c r="K11" s="393"/>
      <c r="L11" s="392"/>
      <c r="M11" s="393"/>
      <c r="N11" s="393"/>
      <c r="O11" s="394"/>
      <c r="P11" s="673"/>
      <c r="Q11" s="674"/>
      <c r="R11" s="675"/>
      <c r="S11" s="676"/>
      <c r="T11" s="676"/>
      <c r="U11" s="676"/>
      <c r="V11" s="676"/>
      <c r="W11" s="676"/>
      <c r="X11" s="676"/>
      <c r="Y11" s="677"/>
      <c r="AA11" s="1"/>
    </row>
    <row r="12" spans="2:35" s="5" customFormat="1" ht="30" customHeight="1">
      <c r="B12" s="346"/>
      <c r="C12" s="661"/>
      <c r="D12" s="533"/>
      <c r="E12" s="533"/>
      <c r="F12" s="534"/>
      <c r="G12" s="680" t="s">
        <v>29</v>
      </c>
      <c r="H12" s="681"/>
      <c r="I12" s="573"/>
      <c r="J12" s="574"/>
      <c r="K12" s="660"/>
      <c r="L12" s="652"/>
      <c r="M12" s="653"/>
      <c r="N12" s="653"/>
      <c r="O12" s="655"/>
      <c r="P12" s="673"/>
      <c r="Q12" s="674"/>
      <c r="R12" s="675"/>
      <c r="S12" s="676"/>
      <c r="T12" s="676"/>
      <c r="U12" s="676"/>
      <c r="V12" s="676"/>
      <c r="W12" s="676"/>
      <c r="X12" s="676"/>
      <c r="Y12" s="677"/>
      <c r="AA12" s="1"/>
    </row>
    <row r="13" spans="2:35" s="5" customFormat="1" ht="15" customHeight="1">
      <c r="B13" s="346"/>
      <c r="C13" s="333" t="s">
        <v>30</v>
      </c>
      <c r="D13" s="334"/>
      <c r="E13" s="334"/>
      <c r="F13" s="335"/>
      <c r="G13" s="626"/>
      <c r="H13" s="627"/>
      <c r="I13" s="662" t="s">
        <v>25</v>
      </c>
      <c r="J13" s="663"/>
      <c r="K13" s="663"/>
      <c r="L13" s="662" t="s">
        <v>26</v>
      </c>
      <c r="M13" s="663"/>
      <c r="N13" s="663"/>
      <c r="O13" s="664"/>
      <c r="P13" s="380" t="s">
        <v>31</v>
      </c>
      <c r="Q13" s="381"/>
      <c r="R13" s="384"/>
      <c r="S13" s="385"/>
      <c r="T13" s="385"/>
      <c r="U13" s="385"/>
      <c r="V13" s="385"/>
      <c r="W13" s="385"/>
      <c r="X13" s="385"/>
      <c r="Y13" s="386"/>
      <c r="AA13" s="1"/>
    </row>
    <row r="14" spans="2:35" s="5" customFormat="1" ht="14.1" customHeight="1">
      <c r="B14" s="346"/>
      <c r="C14" s="661"/>
      <c r="D14" s="533"/>
      <c r="E14" s="533"/>
      <c r="F14" s="534"/>
      <c r="G14" s="390" t="s">
        <v>32</v>
      </c>
      <c r="H14" s="391"/>
      <c r="I14" s="392"/>
      <c r="J14" s="393"/>
      <c r="K14" s="393"/>
      <c r="L14" s="392"/>
      <c r="M14" s="393"/>
      <c r="N14" s="393"/>
      <c r="O14" s="394"/>
      <c r="P14" s="382"/>
      <c r="Q14" s="383"/>
      <c r="R14" s="387"/>
      <c r="S14" s="388"/>
      <c r="T14" s="388"/>
      <c r="U14" s="388"/>
      <c r="V14" s="388"/>
      <c r="W14" s="388"/>
      <c r="X14" s="388"/>
      <c r="Y14" s="389"/>
      <c r="AA14" s="1"/>
    </row>
    <row r="15" spans="2:35" s="5" customFormat="1" ht="30" customHeight="1">
      <c r="B15" s="346"/>
      <c r="C15" s="336"/>
      <c r="D15" s="337"/>
      <c r="E15" s="337"/>
      <c r="F15" s="338"/>
      <c r="G15" s="650" t="s">
        <v>33</v>
      </c>
      <c r="H15" s="651"/>
      <c r="I15" s="652"/>
      <c r="J15" s="653"/>
      <c r="K15" s="654"/>
      <c r="L15" s="652"/>
      <c r="M15" s="653"/>
      <c r="N15" s="653"/>
      <c r="O15" s="655"/>
      <c r="P15" s="656" t="s">
        <v>27</v>
      </c>
      <c r="Q15" s="651"/>
      <c r="R15" s="657"/>
      <c r="S15" s="658"/>
      <c r="T15" s="658"/>
      <c r="U15" s="658"/>
      <c r="V15" s="658"/>
      <c r="W15" s="658"/>
      <c r="X15" s="658"/>
      <c r="Y15" s="659"/>
      <c r="AF15" s="6"/>
      <c r="AG15" s="6"/>
      <c r="AH15" s="6"/>
      <c r="AI15" s="6"/>
    </row>
    <row r="16" spans="2:35" s="5" customFormat="1" ht="39.950000000000003" customHeight="1">
      <c r="B16" s="346"/>
      <c r="C16" s="342" t="s">
        <v>253</v>
      </c>
      <c r="D16" s="368" t="s">
        <v>249</v>
      </c>
      <c r="E16" s="369"/>
      <c r="F16" s="370"/>
      <c r="G16" s="377"/>
      <c r="H16" s="378"/>
      <c r="I16" s="378"/>
      <c r="J16" s="378"/>
      <c r="K16" s="378"/>
      <c r="L16" s="378"/>
      <c r="M16" s="378"/>
      <c r="N16" s="378"/>
      <c r="O16" s="378"/>
      <c r="P16" s="378"/>
      <c r="Q16" s="378"/>
      <c r="R16" s="378"/>
      <c r="S16" s="378"/>
      <c r="T16" s="378"/>
      <c r="U16" s="378"/>
      <c r="V16" s="378"/>
      <c r="W16" s="378"/>
      <c r="X16" s="378"/>
      <c r="Y16" s="379"/>
      <c r="AA16" s="1"/>
    </row>
    <row r="17" spans="2:41" s="5" customFormat="1" ht="20.100000000000001" customHeight="1">
      <c r="B17" s="346"/>
      <c r="C17" s="343"/>
      <c r="D17" s="371" t="s">
        <v>250</v>
      </c>
      <c r="E17" s="372"/>
      <c r="F17" s="373"/>
      <c r="G17" s="348" t="s">
        <v>257</v>
      </c>
      <c r="H17" s="349"/>
      <c r="I17" s="349"/>
      <c r="J17" s="350"/>
      <c r="K17" s="351" t="s">
        <v>256</v>
      </c>
      <c r="L17" s="352"/>
      <c r="M17" s="355"/>
      <c r="N17" s="355"/>
      <c r="O17" s="355"/>
      <c r="P17" s="355"/>
      <c r="Q17" s="355"/>
      <c r="R17" s="355"/>
      <c r="S17" s="355"/>
      <c r="T17" s="355"/>
      <c r="U17" s="355"/>
      <c r="V17" s="355"/>
      <c r="W17" s="355"/>
      <c r="X17" s="355"/>
      <c r="Y17" s="356"/>
      <c r="AA17" s="1"/>
    </row>
    <row r="18" spans="2:41" s="5" customFormat="1" ht="24.95" customHeight="1">
      <c r="B18" s="346"/>
      <c r="C18" s="343"/>
      <c r="D18" s="374"/>
      <c r="E18" s="375"/>
      <c r="F18" s="376"/>
      <c r="G18" s="359" t="s">
        <v>13</v>
      </c>
      <c r="H18" s="360"/>
      <c r="I18" s="360"/>
      <c r="J18" s="361"/>
      <c r="K18" s="353"/>
      <c r="L18" s="354"/>
      <c r="M18" s="357"/>
      <c r="N18" s="357"/>
      <c r="O18" s="357"/>
      <c r="P18" s="357"/>
      <c r="Q18" s="357"/>
      <c r="R18" s="357"/>
      <c r="S18" s="357"/>
      <c r="T18" s="357"/>
      <c r="U18" s="357"/>
      <c r="V18" s="357"/>
      <c r="W18" s="357"/>
      <c r="X18" s="357"/>
      <c r="Y18" s="358"/>
      <c r="AA18" s="1"/>
    </row>
    <row r="19" spans="2:41" s="5" customFormat="1" ht="20.100000000000001" customHeight="1">
      <c r="B19" s="346"/>
      <c r="C19" s="343"/>
      <c r="D19" s="333" t="s">
        <v>251</v>
      </c>
      <c r="E19" s="334"/>
      <c r="F19" s="335"/>
      <c r="G19" s="348" t="s">
        <v>257</v>
      </c>
      <c r="H19" s="349"/>
      <c r="I19" s="349"/>
      <c r="J19" s="350"/>
      <c r="K19" s="351" t="s">
        <v>256</v>
      </c>
      <c r="L19" s="352"/>
      <c r="M19" s="355"/>
      <c r="N19" s="355"/>
      <c r="O19" s="355"/>
      <c r="P19" s="355"/>
      <c r="Q19" s="355"/>
      <c r="R19" s="355"/>
      <c r="S19" s="355"/>
      <c r="T19" s="355"/>
      <c r="U19" s="355"/>
      <c r="V19" s="355"/>
      <c r="W19" s="355"/>
      <c r="X19" s="355"/>
      <c r="Y19" s="356"/>
      <c r="AA19" s="1"/>
    </row>
    <row r="20" spans="2:41" s="5" customFormat="1" ht="24.95" customHeight="1">
      <c r="B20" s="346"/>
      <c r="C20" s="343"/>
      <c r="D20" s="336"/>
      <c r="E20" s="337"/>
      <c r="F20" s="338"/>
      <c r="G20" s="359" t="s">
        <v>13</v>
      </c>
      <c r="H20" s="360"/>
      <c r="I20" s="360"/>
      <c r="J20" s="361"/>
      <c r="K20" s="353"/>
      <c r="L20" s="354"/>
      <c r="M20" s="357"/>
      <c r="N20" s="357"/>
      <c r="O20" s="357"/>
      <c r="P20" s="357"/>
      <c r="Q20" s="357"/>
      <c r="R20" s="357"/>
      <c r="S20" s="357"/>
      <c r="T20" s="357"/>
      <c r="U20" s="357"/>
      <c r="V20" s="357"/>
      <c r="W20" s="357"/>
      <c r="X20" s="357"/>
      <c r="Y20" s="358"/>
      <c r="AA20" s="1"/>
    </row>
    <row r="21" spans="2:41" s="5" customFormat="1" ht="20.100000000000001" customHeight="1">
      <c r="B21" s="346"/>
      <c r="C21" s="343"/>
      <c r="D21" s="333" t="s">
        <v>252</v>
      </c>
      <c r="E21" s="334"/>
      <c r="F21" s="335"/>
      <c r="G21" s="348" t="s">
        <v>257</v>
      </c>
      <c r="H21" s="349"/>
      <c r="I21" s="349"/>
      <c r="J21" s="350"/>
      <c r="K21" s="351" t="s">
        <v>256</v>
      </c>
      <c r="L21" s="352"/>
      <c r="M21" s="355"/>
      <c r="N21" s="355"/>
      <c r="O21" s="355"/>
      <c r="P21" s="355"/>
      <c r="Q21" s="355"/>
      <c r="R21" s="355"/>
      <c r="S21" s="355"/>
      <c r="T21" s="355"/>
      <c r="U21" s="355"/>
      <c r="V21" s="355"/>
      <c r="W21" s="355"/>
      <c r="X21" s="355"/>
      <c r="Y21" s="356"/>
      <c r="AA21" s="1"/>
    </row>
    <row r="22" spans="2:41" s="5" customFormat="1" ht="24.95" customHeight="1" thickBot="1">
      <c r="B22" s="347"/>
      <c r="C22" s="344"/>
      <c r="D22" s="339"/>
      <c r="E22" s="340"/>
      <c r="F22" s="341"/>
      <c r="G22" s="366" t="s">
        <v>13</v>
      </c>
      <c r="H22" s="367"/>
      <c r="I22" s="367"/>
      <c r="J22" s="367"/>
      <c r="K22" s="362"/>
      <c r="L22" s="363"/>
      <c r="M22" s="364"/>
      <c r="N22" s="364"/>
      <c r="O22" s="364"/>
      <c r="P22" s="364"/>
      <c r="Q22" s="364"/>
      <c r="R22" s="364"/>
      <c r="S22" s="364"/>
      <c r="T22" s="364"/>
      <c r="U22" s="364"/>
      <c r="V22" s="364"/>
      <c r="W22" s="364"/>
      <c r="X22" s="364"/>
      <c r="Y22" s="365"/>
      <c r="AA22" s="1"/>
    </row>
    <row r="23" spans="2:41" s="5" customFormat="1" ht="15.75" customHeight="1">
      <c r="B23" s="581" t="s">
        <v>199</v>
      </c>
      <c r="C23" s="584" t="s">
        <v>150</v>
      </c>
      <c r="D23" s="585"/>
      <c r="E23" s="585"/>
      <c r="F23" s="585"/>
      <c r="G23" s="589" t="s">
        <v>254</v>
      </c>
      <c r="H23" s="590"/>
      <c r="I23" s="590"/>
      <c r="J23" s="591"/>
      <c r="K23" s="595" t="s">
        <v>34</v>
      </c>
      <c r="L23" s="596"/>
      <c r="M23" s="597"/>
      <c r="N23" s="598" t="s">
        <v>18</v>
      </c>
      <c r="O23" s="599"/>
      <c r="P23" s="600"/>
      <c r="Q23" s="598" t="s">
        <v>35</v>
      </c>
      <c r="R23" s="599"/>
      <c r="S23" s="599"/>
      <c r="T23" s="599"/>
      <c r="U23" s="599"/>
      <c r="V23" s="599"/>
      <c r="W23" s="599"/>
      <c r="X23" s="599"/>
      <c r="Y23" s="603"/>
      <c r="Z23" s="7"/>
      <c r="AF23" s="7"/>
      <c r="AG23" s="7"/>
      <c r="AH23" s="7"/>
      <c r="AI23" s="6"/>
    </row>
    <row r="24" spans="2:41" s="5" customFormat="1" ht="13.5" customHeight="1">
      <c r="B24" s="582"/>
      <c r="C24" s="343"/>
      <c r="D24" s="586"/>
      <c r="E24" s="586"/>
      <c r="F24" s="586"/>
      <c r="G24" s="592"/>
      <c r="H24" s="593"/>
      <c r="I24" s="593"/>
      <c r="J24" s="594"/>
      <c r="K24" s="150" t="s">
        <v>36</v>
      </c>
      <c r="L24" s="151" t="s">
        <v>37</v>
      </c>
      <c r="M24" s="152" t="s">
        <v>22</v>
      </c>
      <c r="N24" s="601"/>
      <c r="O24" s="602"/>
      <c r="P24" s="383"/>
      <c r="Q24" s="601"/>
      <c r="R24" s="602"/>
      <c r="S24" s="602"/>
      <c r="T24" s="602"/>
      <c r="U24" s="602"/>
      <c r="V24" s="602"/>
      <c r="W24" s="602"/>
      <c r="X24" s="602"/>
      <c r="Y24" s="604"/>
      <c r="Z24" s="8"/>
      <c r="AF24" s="7"/>
      <c r="AG24" s="7"/>
      <c r="AH24" s="7"/>
      <c r="AI24" s="6"/>
    </row>
    <row r="25" spans="2:41" s="5" customFormat="1" ht="24" customHeight="1" thickBot="1">
      <c r="B25" s="582"/>
      <c r="C25" s="343"/>
      <c r="D25" s="586"/>
      <c r="E25" s="586"/>
      <c r="F25" s="586"/>
      <c r="G25" s="605" t="s">
        <v>13</v>
      </c>
      <c r="H25" s="606"/>
      <c r="I25" s="606"/>
      <c r="J25" s="607"/>
      <c r="K25" s="147"/>
      <c r="L25" s="153" t="s">
        <v>38</v>
      </c>
      <c r="M25" s="149"/>
      <c r="N25" s="608" t="s">
        <v>13</v>
      </c>
      <c r="O25" s="609"/>
      <c r="P25" s="610"/>
      <c r="Q25" s="611"/>
      <c r="R25" s="612"/>
      <c r="S25" s="612"/>
      <c r="T25" s="612"/>
      <c r="U25" s="612"/>
      <c r="V25" s="612"/>
      <c r="W25" s="612"/>
      <c r="X25" s="612"/>
      <c r="Y25" s="613"/>
      <c r="Z25" s="9"/>
      <c r="AF25" s="6"/>
      <c r="AG25" s="6"/>
      <c r="AH25" s="6"/>
      <c r="AI25" s="6"/>
    </row>
    <row r="26" spans="2:41" s="5" customFormat="1" ht="28.5" customHeight="1">
      <c r="B26" s="582"/>
      <c r="C26" s="343"/>
      <c r="D26" s="586"/>
      <c r="E26" s="586"/>
      <c r="F26" s="586"/>
      <c r="G26" s="614" t="s">
        <v>39</v>
      </c>
      <c r="H26" s="615"/>
      <c r="I26" s="615"/>
      <c r="J26" s="615"/>
      <c r="K26" s="615"/>
      <c r="L26" s="615"/>
      <c r="M26" s="615"/>
      <c r="N26" s="615"/>
      <c r="O26" s="154"/>
      <c r="P26" s="616" t="s">
        <v>255</v>
      </c>
      <c r="Q26" s="616"/>
      <c r="R26" s="616"/>
      <c r="S26" s="616"/>
      <c r="T26" s="616"/>
      <c r="U26" s="616"/>
      <c r="V26" s="616"/>
      <c r="W26" s="616"/>
      <c r="X26" s="616"/>
      <c r="Y26" s="617"/>
    </row>
    <row r="27" spans="2:41" s="5" customFormat="1" ht="44.25" customHeight="1">
      <c r="B27" s="582"/>
      <c r="C27" s="587"/>
      <c r="D27" s="588"/>
      <c r="E27" s="588"/>
      <c r="F27" s="588"/>
      <c r="G27" s="618"/>
      <c r="H27" s="619"/>
      <c r="I27" s="619"/>
      <c r="J27" s="619"/>
      <c r="K27" s="619"/>
      <c r="L27" s="619"/>
      <c r="M27" s="619"/>
      <c r="N27" s="619"/>
      <c r="O27" s="620"/>
      <c r="P27" s="621"/>
      <c r="Q27" s="621"/>
      <c r="R27" s="621"/>
      <c r="S27" s="621"/>
      <c r="T27" s="621"/>
      <c r="U27" s="621"/>
      <c r="V27" s="621"/>
      <c r="W27" s="621"/>
      <c r="X27" s="621"/>
      <c r="Y27" s="622"/>
      <c r="Z27" s="277"/>
    </row>
    <row r="28" spans="2:41" s="5" customFormat="1" ht="24" customHeight="1">
      <c r="B28" s="582"/>
      <c r="C28" s="586" t="s">
        <v>40</v>
      </c>
      <c r="D28" s="586"/>
      <c r="E28" s="586"/>
      <c r="F28" s="623"/>
      <c r="G28" s="626" t="s">
        <v>41</v>
      </c>
      <c r="H28" s="627"/>
      <c r="I28" s="628" t="s">
        <v>42</v>
      </c>
      <c r="J28" s="629"/>
      <c r="K28" s="155" t="s">
        <v>37</v>
      </c>
      <c r="L28" s="630" t="s">
        <v>43</v>
      </c>
      <c r="M28" s="631"/>
      <c r="N28" s="156" t="s">
        <v>23</v>
      </c>
      <c r="O28" s="632" t="s">
        <v>44</v>
      </c>
      <c r="P28" s="633"/>
      <c r="Q28" s="380" t="s">
        <v>45</v>
      </c>
      <c r="R28" s="634"/>
      <c r="S28" s="639"/>
      <c r="T28" s="640"/>
      <c r="U28" s="640"/>
      <c r="V28" s="640"/>
      <c r="W28" s="640"/>
      <c r="X28" s="640"/>
      <c r="Y28" s="641"/>
    </row>
    <row r="29" spans="2:41" s="5" customFormat="1" ht="24" customHeight="1">
      <c r="B29" s="582"/>
      <c r="C29" s="586"/>
      <c r="D29" s="586"/>
      <c r="E29" s="586"/>
      <c r="F29" s="623"/>
      <c r="G29" s="390" t="s">
        <v>46</v>
      </c>
      <c r="H29" s="391"/>
      <c r="I29" s="648"/>
      <c r="J29" s="649"/>
      <c r="K29" s="157" t="s">
        <v>47</v>
      </c>
      <c r="L29" s="648"/>
      <c r="M29" s="649"/>
      <c r="N29" s="157" t="s">
        <v>37</v>
      </c>
      <c r="O29" s="648"/>
      <c r="P29" s="649"/>
      <c r="Q29" s="635"/>
      <c r="R29" s="636"/>
      <c r="S29" s="642"/>
      <c r="T29" s="643"/>
      <c r="U29" s="643"/>
      <c r="V29" s="643"/>
      <c r="W29" s="643"/>
      <c r="X29" s="643"/>
      <c r="Y29" s="644"/>
    </row>
    <row r="30" spans="2:41" s="5" customFormat="1" ht="24" customHeight="1" thickBot="1">
      <c r="B30" s="583"/>
      <c r="C30" s="624"/>
      <c r="D30" s="624"/>
      <c r="E30" s="624"/>
      <c r="F30" s="625"/>
      <c r="G30" s="569" t="s">
        <v>48</v>
      </c>
      <c r="H30" s="570"/>
      <c r="I30" s="567"/>
      <c r="J30" s="571"/>
      <c r="K30" s="158" t="s">
        <v>21</v>
      </c>
      <c r="L30" s="567"/>
      <c r="M30" s="571"/>
      <c r="N30" s="158" t="s">
        <v>21</v>
      </c>
      <c r="O30" s="567"/>
      <c r="P30" s="572"/>
      <c r="Q30" s="637"/>
      <c r="R30" s="638"/>
      <c r="S30" s="645"/>
      <c r="T30" s="646"/>
      <c r="U30" s="646"/>
      <c r="V30" s="646"/>
      <c r="W30" s="646"/>
      <c r="X30" s="646"/>
      <c r="Y30" s="647"/>
      <c r="AJ30" s="7"/>
      <c r="AK30" s="7"/>
      <c r="AL30" s="7"/>
      <c r="AM30" s="7"/>
      <c r="AN30" s="7"/>
      <c r="AO30" s="7"/>
    </row>
    <row r="31" spans="2:41" s="5" customFormat="1" ht="12" customHeight="1">
      <c r="B31" s="473" t="s">
        <v>49</v>
      </c>
      <c r="C31" s="531"/>
      <c r="D31" s="531"/>
      <c r="E31" s="531"/>
      <c r="F31" s="532"/>
      <c r="G31" s="536"/>
      <c r="H31" s="537"/>
      <c r="I31" s="538" t="s">
        <v>50</v>
      </c>
      <c r="J31" s="539"/>
      <c r="K31" s="540"/>
      <c r="L31" s="539" t="s">
        <v>51</v>
      </c>
      <c r="M31" s="539"/>
      <c r="N31" s="540"/>
      <c r="O31" s="538" t="s">
        <v>52</v>
      </c>
      <c r="P31" s="539"/>
      <c r="Q31" s="539"/>
      <c r="R31" s="539"/>
      <c r="S31" s="539"/>
      <c r="T31" s="539"/>
      <c r="U31" s="539"/>
      <c r="V31" s="539"/>
      <c r="W31" s="539"/>
      <c r="X31" s="539"/>
      <c r="Y31" s="541"/>
    </row>
    <row r="32" spans="2:41" s="5" customFormat="1" ht="18.75" customHeight="1">
      <c r="B32" s="396"/>
      <c r="C32" s="533"/>
      <c r="D32" s="533"/>
      <c r="E32" s="533"/>
      <c r="F32" s="534"/>
      <c r="G32" s="542" t="s">
        <v>14</v>
      </c>
      <c r="H32" s="543"/>
      <c r="I32" s="392"/>
      <c r="J32" s="393"/>
      <c r="K32" s="393"/>
      <c r="L32" s="392"/>
      <c r="M32" s="393"/>
      <c r="N32" s="393"/>
      <c r="O32" s="544"/>
      <c r="P32" s="545"/>
      <c r="Q32" s="545"/>
      <c r="R32" s="545"/>
      <c r="S32" s="545"/>
      <c r="T32" s="545"/>
      <c r="U32" s="545"/>
      <c r="V32" s="545"/>
      <c r="W32" s="545"/>
      <c r="X32" s="545"/>
      <c r="Y32" s="546"/>
    </row>
    <row r="33" spans="2:29" s="5" customFormat="1" ht="11.25" customHeight="1">
      <c r="B33" s="396"/>
      <c r="C33" s="533"/>
      <c r="D33" s="533"/>
      <c r="E33" s="533"/>
      <c r="F33" s="534"/>
      <c r="G33" s="547" t="s">
        <v>53</v>
      </c>
      <c r="H33" s="548"/>
      <c r="I33" s="573"/>
      <c r="J33" s="574"/>
      <c r="K33" s="574"/>
      <c r="L33" s="573"/>
      <c r="M33" s="574"/>
      <c r="N33" s="574"/>
      <c r="O33" s="577" t="s">
        <v>54</v>
      </c>
      <c r="P33" s="578"/>
      <c r="Q33" s="578"/>
      <c r="R33" s="578"/>
      <c r="S33" s="578"/>
      <c r="T33" s="578"/>
      <c r="U33" s="577" t="s">
        <v>55</v>
      </c>
      <c r="V33" s="578"/>
      <c r="W33" s="578"/>
      <c r="X33" s="578"/>
      <c r="Y33" s="579"/>
    </row>
    <row r="34" spans="2:29" s="5" customFormat="1" ht="24" customHeight="1">
      <c r="B34" s="396"/>
      <c r="C34" s="533"/>
      <c r="D34" s="533"/>
      <c r="E34" s="533"/>
      <c r="F34" s="534"/>
      <c r="G34" s="549"/>
      <c r="H34" s="550"/>
      <c r="I34" s="575"/>
      <c r="J34" s="576"/>
      <c r="K34" s="576"/>
      <c r="L34" s="575"/>
      <c r="M34" s="576"/>
      <c r="N34" s="576"/>
      <c r="O34" s="575"/>
      <c r="P34" s="576"/>
      <c r="Q34" s="576"/>
      <c r="R34" s="576"/>
      <c r="S34" s="576"/>
      <c r="T34" s="576"/>
      <c r="U34" s="575"/>
      <c r="V34" s="576"/>
      <c r="W34" s="576"/>
      <c r="X34" s="576"/>
      <c r="Y34" s="580"/>
    </row>
    <row r="35" spans="2:29" s="5" customFormat="1" ht="11.25" customHeight="1">
      <c r="B35" s="396"/>
      <c r="C35" s="533"/>
      <c r="D35" s="533"/>
      <c r="E35" s="533"/>
      <c r="F35" s="534"/>
      <c r="G35" s="551" t="s">
        <v>41</v>
      </c>
      <c r="H35" s="448"/>
      <c r="I35" s="552" t="s">
        <v>56</v>
      </c>
      <c r="J35" s="553"/>
      <c r="K35" s="159" t="s">
        <v>23</v>
      </c>
      <c r="L35" s="554" t="s">
        <v>57</v>
      </c>
      <c r="M35" s="555"/>
      <c r="N35" s="160" t="s">
        <v>23</v>
      </c>
      <c r="O35" s="556" t="s">
        <v>44</v>
      </c>
      <c r="P35" s="555"/>
      <c r="Q35" s="557" t="s">
        <v>58</v>
      </c>
      <c r="R35" s="558"/>
      <c r="S35" s="561"/>
      <c r="T35" s="561"/>
      <c r="U35" s="561"/>
      <c r="V35" s="561"/>
      <c r="W35" s="561"/>
      <c r="X35" s="561"/>
      <c r="Y35" s="562"/>
    </row>
    <row r="36" spans="2:29" s="5" customFormat="1" ht="18.75" customHeight="1" thickBot="1">
      <c r="B36" s="535"/>
      <c r="C36" s="340"/>
      <c r="D36" s="340"/>
      <c r="E36" s="340"/>
      <c r="F36" s="341"/>
      <c r="G36" s="565" t="s">
        <v>59</v>
      </c>
      <c r="H36" s="566"/>
      <c r="I36" s="567"/>
      <c r="J36" s="568"/>
      <c r="K36" s="161" t="s">
        <v>23</v>
      </c>
      <c r="L36" s="567"/>
      <c r="M36" s="568"/>
      <c r="N36" s="161" t="s">
        <v>37</v>
      </c>
      <c r="O36" s="567"/>
      <c r="P36" s="568"/>
      <c r="Q36" s="559"/>
      <c r="R36" s="560"/>
      <c r="S36" s="563"/>
      <c r="T36" s="563"/>
      <c r="U36" s="563"/>
      <c r="V36" s="563"/>
      <c r="W36" s="563"/>
      <c r="X36" s="563"/>
      <c r="Y36" s="564"/>
      <c r="AA36" s="2"/>
    </row>
    <row r="37" spans="2:29" s="5" customFormat="1" ht="45" customHeight="1" thickBot="1">
      <c r="B37" s="492" t="s">
        <v>196</v>
      </c>
      <c r="C37" s="493"/>
      <c r="D37" s="493"/>
      <c r="E37" s="493"/>
      <c r="F37" s="493"/>
      <c r="G37" s="494"/>
      <c r="H37" s="495"/>
      <c r="I37" s="495"/>
      <c r="J37" s="495"/>
      <c r="K37" s="495"/>
      <c r="L37" s="495"/>
      <c r="M37" s="495"/>
      <c r="N37" s="495"/>
      <c r="O37" s="495"/>
      <c r="P37" s="495"/>
      <c r="Q37" s="495"/>
      <c r="R37" s="495"/>
      <c r="S37" s="495"/>
      <c r="T37" s="495"/>
      <c r="U37" s="495"/>
      <c r="V37" s="495"/>
      <c r="W37" s="495"/>
      <c r="X37" s="495"/>
      <c r="Y37" s="496"/>
    </row>
    <row r="38" spans="2:29" s="5" customFormat="1" ht="12.75" customHeight="1">
      <c r="B38" s="425" t="s">
        <v>277</v>
      </c>
      <c r="C38" s="474"/>
      <c r="D38" s="474"/>
      <c r="E38" s="474"/>
      <c r="F38" s="475"/>
      <c r="G38" s="162" t="s">
        <v>278</v>
      </c>
      <c r="H38" s="163"/>
      <c r="I38" s="163"/>
      <c r="J38" s="163"/>
      <c r="K38" s="163"/>
      <c r="L38" s="163"/>
      <c r="M38" s="163"/>
      <c r="N38" s="163"/>
      <c r="O38" s="163"/>
      <c r="P38" s="524" t="s">
        <v>282</v>
      </c>
      <c r="Q38" s="525"/>
      <c r="R38" s="525"/>
      <c r="S38" s="525"/>
      <c r="T38" s="525"/>
      <c r="U38" s="525"/>
      <c r="V38" s="525"/>
      <c r="W38" s="525"/>
      <c r="X38" s="525"/>
      <c r="Y38" s="526"/>
      <c r="AB38" s="10"/>
      <c r="AC38" s="10"/>
    </row>
    <row r="39" spans="2:29" s="5" customFormat="1" ht="24.75" customHeight="1">
      <c r="B39" s="476"/>
      <c r="C39" s="397"/>
      <c r="D39" s="397"/>
      <c r="E39" s="397"/>
      <c r="F39" s="398"/>
      <c r="G39" s="164"/>
      <c r="H39" s="434" t="s">
        <v>13</v>
      </c>
      <c r="I39" s="509"/>
      <c r="J39" s="509"/>
      <c r="K39" s="509"/>
      <c r="L39" s="509"/>
      <c r="M39" s="509"/>
      <c r="N39" s="510"/>
      <c r="O39" s="165"/>
      <c r="P39" s="527"/>
      <c r="Q39" s="527"/>
      <c r="R39" s="527"/>
      <c r="S39" s="527"/>
      <c r="T39" s="527"/>
      <c r="U39" s="527"/>
      <c r="V39" s="527"/>
      <c r="W39" s="527"/>
      <c r="X39" s="527"/>
      <c r="Y39" s="528"/>
    </row>
    <row r="40" spans="2:29" s="5" customFormat="1" ht="5.25" customHeight="1" thickBot="1">
      <c r="B40" s="399"/>
      <c r="C40" s="400"/>
      <c r="D40" s="400"/>
      <c r="E40" s="400"/>
      <c r="F40" s="401"/>
      <c r="G40" s="173"/>
      <c r="H40" s="174"/>
      <c r="I40" s="174"/>
      <c r="J40" s="174"/>
      <c r="K40" s="174"/>
      <c r="L40" s="174"/>
      <c r="M40" s="174"/>
      <c r="N40" s="174"/>
      <c r="O40" s="174"/>
      <c r="P40" s="529"/>
      <c r="Q40" s="529"/>
      <c r="R40" s="529"/>
      <c r="S40" s="529"/>
      <c r="T40" s="529"/>
      <c r="U40" s="529"/>
      <c r="V40" s="529"/>
      <c r="W40" s="529"/>
      <c r="X40" s="529"/>
      <c r="Y40" s="530"/>
      <c r="AB40" s="10"/>
      <c r="AC40" s="10"/>
    </row>
    <row r="41" spans="2:29" s="5" customFormat="1" ht="12.75" customHeight="1">
      <c r="B41" s="497" t="s">
        <v>197</v>
      </c>
      <c r="C41" s="498"/>
      <c r="D41" s="498"/>
      <c r="E41" s="498"/>
      <c r="F41" s="499"/>
      <c r="G41" s="162" t="s">
        <v>193</v>
      </c>
      <c r="H41" s="163"/>
      <c r="I41" s="163"/>
      <c r="J41" s="163"/>
      <c r="K41" s="163"/>
      <c r="L41" s="163"/>
      <c r="M41" s="163"/>
      <c r="N41" s="163"/>
      <c r="O41" s="163"/>
      <c r="P41" s="506" t="s">
        <v>283</v>
      </c>
      <c r="Q41" s="506"/>
      <c r="R41" s="506"/>
      <c r="S41" s="506"/>
      <c r="T41" s="506"/>
      <c r="U41" s="506"/>
      <c r="V41" s="506"/>
      <c r="W41" s="506"/>
      <c r="X41" s="506"/>
      <c r="Y41" s="507"/>
      <c r="AB41" s="10"/>
      <c r="AC41" s="10"/>
    </row>
    <row r="42" spans="2:29" s="5" customFormat="1" ht="34.5" customHeight="1">
      <c r="B42" s="500"/>
      <c r="C42" s="501"/>
      <c r="D42" s="501"/>
      <c r="E42" s="501"/>
      <c r="F42" s="502"/>
      <c r="G42" s="164"/>
      <c r="H42" s="434" t="s">
        <v>13</v>
      </c>
      <c r="I42" s="509"/>
      <c r="J42" s="509"/>
      <c r="K42" s="509"/>
      <c r="L42" s="509"/>
      <c r="M42" s="509"/>
      <c r="N42" s="510"/>
      <c r="O42" s="165"/>
      <c r="P42" s="488"/>
      <c r="Q42" s="488"/>
      <c r="R42" s="488"/>
      <c r="S42" s="488"/>
      <c r="T42" s="488"/>
      <c r="U42" s="488"/>
      <c r="V42" s="488"/>
      <c r="W42" s="488"/>
      <c r="X42" s="488"/>
      <c r="Y42" s="508"/>
    </row>
    <row r="43" spans="2:29" s="5" customFormat="1" ht="3.75" customHeight="1">
      <c r="B43" s="500"/>
      <c r="C43" s="501"/>
      <c r="D43" s="501"/>
      <c r="E43" s="501"/>
      <c r="F43" s="502"/>
      <c r="G43" s="166"/>
      <c r="H43" s="167"/>
      <c r="I43" s="167"/>
      <c r="J43" s="167"/>
      <c r="K43" s="167"/>
      <c r="L43" s="167"/>
      <c r="M43" s="167"/>
      <c r="N43" s="167"/>
      <c r="O43" s="167"/>
      <c r="P43" s="168"/>
      <c r="Q43" s="168"/>
      <c r="R43" s="168"/>
      <c r="S43" s="168"/>
      <c r="T43" s="168"/>
      <c r="U43" s="168"/>
      <c r="V43" s="168"/>
      <c r="W43" s="168"/>
      <c r="X43" s="168"/>
      <c r="Y43" s="169"/>
      <c r="AB43" s="10"/>
      <c r="AC43" s="10"/>
    </row>
    <row r="44" spans="2:29" s="5" customFormat="1" ht="5.25" customHeight="1">
      <c r="B44" s="500"/>
      <c r="C44" s="501"/>
      <c r="D44" s="501"/>
      <c r="E44" s="501"/>
      <c r="F44" s="502"/>
      <c r="G44" s="170"/>
      <c r="H44" s="171"/>
      <c r="I44" s="171"/>
      <c r="J44" s="171"/>
      <c r="K44" s="171"/>
      <c r="L44" s="171"/>
      <c r="M44" s="171"/>
      <c r="N44" s="171"/>
      <c r="O44" s="171"/>
      <c r="P44" s="511" t="s">
        <v>198</v>
      </c>
      <c r="Q44" s="511"/>
      <c r="R44" s="511"/>
      <c r="S44" s="511"/>
      <c r="T44" s="511"/>
      <c r="U44" s="511"/>
      <c r="V44" s="511"/>
      <c r="W44" s="511"/>
      <c r="X44" s="511"/>
      <c r="Y44" s="512"/>
      <c r="AB44" s="10"/>
      <c r="AC44" s="10"/>
    </row>
    <row r="45" spans="2:29" s="5" customFormat="1" ht="30" customHeight="1">
      <c r="B45" s="500"/>
      <c r="C45" s="501"/>
      <c r="D45" s="501"/>
      <c r="E45" s="501"/>
      <c r="F45" s="502"/>
      <c r="G45" s="164"/>
      <c r="H45" s="172"/>
      <c r="I45" s="303" t="s">
        <v>60</v>
      </c>
      <c r="J45" s="172"/>
      <c r="K45" s="303" t="s">
        <v>60</v>
      </c>
      <c r="L45" s="172"/>
      <c r="M45" s="303" t="s">
        <v>60</v>
      </c>
      <c r="N45" s="172"/>
      <c r="O45" s="165"/>
      <c r="P45" s="488"/>
      <c r="Q45" s="488"/>
      <c r="R45" s="488"/>
      <c r="S45" s="488"/>
      <c r="T45" s="488"/>
      <c r="U45" s="488"/>
      <c r="V45" s="488"/>
      <c r="W45" s="488"/>
      <c r="X45" s="488"/>
      <c r="Y45" s="508"/>
    </row>
    <row r="46" spans="2:29" s="5" customFormat="1" ht="4.5" customHeight="1" thickBot="1">
      <c r="B46" s="503"/>
      <c r="C46" s="504"/>
      <c r="D46" s="504"/>
      <c r="E46" s="504"/>
      <c r="F46" s="505"/>
      <c r="G46" s="173"/>
      <c r="H46" s="174"/>
      <c r="I46" s="174"/>
      <c r="J46" s="174"/>
      <c r="K46" s="174"/>
      <c r="L46" s="174"/>
      <c r="M46" s="174"/>
      <c r="N46" s="174"/>
      <c r="O46" s="174"/>
      <c r="P46" s="175"/>
      <c r="Q46" s="175"/>
      <c r="R46" s="175"/>
      <c r="S46" s="175"/>
      <c r="T46" s="175"/>
      <c r="U46" s="175"/>
      <c r="V46" s="175"/>
      <c r="W46" s="175"/>
      <c r="X46" s="175"/>
      <c r="Y46" s="176"/>
      <c r="AB46" s="10"/>
      <c r="AC46" s="10"/>
    </row>
    <row r="47" spans="2:29" s="5" customFormat="1" ht="12.75" customHeight="1">
      <c r="B47" s="473" t="s">
        <v>275</v>
      </c>
      <c r="C47" s="474"/>
      <c r="D47" s="474"/>
      <c r="E47" s="474"/>
      <c r="F47" s="475"/>
      <c r="G47" s="162" t="s">
        <v>276</v>
      </c>
      <c r="H47" s="163"/>
      <c r="I47" s="163"/>
      <c r="J47" s="163"/>
      <c r="K47" s="163"/>
      <c r="L47" s="163"/>
      <c r="M47" s="163"/>
      <c r="N47" s="163"/>
      <c r="O47" s="163"/>
      <c r="P47" s="163"/>
      <c r="Q47" s="163"/>
      <c r="R47" s="163"/>
      <c r="S47" s="163"/>
      <c r="T47" s="163"/>
      <c r="U47" s="177"/>
      <c r="V47" s="477"/>
      <c r="W47" s="477"/>
      <c r="X47" s="477"/>
      <c r="Y47" s="478"/>
      <c r="AB47" s="10"/>
      <c r="AC47" s="10"/>
    </row>
    <row r="48" spans="2:29" s="5" customFormat="1" ht="18.75" customHeight="1">
      <c r="B48" s="476"/>
      <c r="C48" s="397"/>
      <c r="D48" s="397"/>
      <c r="E48" s="397"/>
      <c r="F48" s="398"/>
      <c r="G48" s="178"/>
      <c r="H48" s="481" t="s">
        <v>13</v>
      </c>
      <c r="I48" s="482"/>
      <c r="J48" s="483"/>
      <c r="K48" s="179" t="s">
        <v>61</v>
      </c>
      <c r="L48" s="180"/>
      <c r="M48" s="484" t="s">
        <v>280</v>
      </c>
      <c r="N48" s="484"/>
      <c r="O48" s="484"/>
      <c r="P48" s="485"/>
      <c r="Q48" s="486" t="str">
        <f>IF(H48="お選び下さい","--",2020+H48)</f>
        <v>--</v>
      </c>
      <c r="R48" s="487"/>
      <c r="S48" s="181" t="s">
        <v>62</v>
      </c>
      <c r="T48" s="182">
        <v>3</v>
      </c>
      <c r="U48" s="181" t="s">
        <v>63</v>
      </c>
      <c r="V48" s="479"/>
      <c r="W48" s="479"/>
      <c r="X48" s="479"/>
      <c r="Y48" s="480"/>
    </row>
    <row r="49" spans="2:36" s="5" customFormat="1" ht="6.75" customHeight="1" thickBot="1">
      <c r="B49" s="399"/>
      <c r="C49" s="400"/>
      <c r="D49" s="400"/>
      <c r="E49" s="400"/>
      <c r="F49" s="401"/>
      <c r="G49" s="173"/>
      <c r="H49" s="174"/>
      <c r="I49" s="174"/>
      <c r="J49" s="174"/>
      <c r="K49" s="174"/>
      <c r="L49" s="174"/>
      <c r="M49" s="174"/>
      <c r="N49" s="174"/>
      <c r="O49" s="174"/>
      <c r="P49" s="174"/>
      <c r="Q49" s="174"/>
      <c r="R49" s="174"/>
      <c r="S49" s="174"/>
      <c r="T49" s="174"/>
      <c r="U49" s="174"/>
      <c r="V49" s="174"/>
      <c r="W49" s="174"/>
      <c r="X49" s="174"/>
      <c r="Y49" s="183"/>
      <c r="AB49" s="10"/>
      <c r="AC49" s="10"/>
    </row>
    <row r="50" spans="2:36" s="5" customFormat="1" ht="12.75" hidden="1" customHeight="1">
      <c r="B50" s="28"/>
      <c r="C50" s="29"/>
      <c r="D50" s="29"/>
      <c r="E50" s="29"/>
      <c r="F50" s="30"/>
      <c r="G50" s="162" t="s">
        <v>193</v>
      </c>
      <c r="H50" s="163"/>
      <c r="I50" s="184"/>
      <c r="J50" s="163"/>
      <c r="K50" s="163"/>
      <c r="L50" s="163"/>
      <c r="M50" s="163"/>
      <c r="N50" s="163"/>
      <c r="O50" s="163"/>
      <c r="P50" s="185"/>
      <c r="Q50" s="185"/>
      <c r="R50" s="185"/>
      <c r="S50" s="185"/>
      <c r="T50" s="185"/>
      <c r="U50" s="185"/>
      <c r="V50" s="185"/>
      <c r="W50" s="185"/>
      <c r="X50" s="185"/>
      <c r="Y50" s="186"/>
    </row>
    <row r="51" spans="2:36" s="5" customFormat="1" ht="33.75" hidden="1" customHeight="1">
      <c r="B51" s="476" t="s">
        <v>64</v>
      </c>
      <c r="C51" s="397"/>
      <c r="D51" s="397"/>
      <c r="E51" s="397"/>
      <c r="F51" s="398"/>
      <c r="G51" s="170"/>
      <c r="H51" s="489" t="s">
        <v>60</v>
      </c>
      <c r="I51" s="490"/>
      <c r="J51" s="490"/>
      <c r="K51" s="491"/>
      <c r="L51" s="171"/>
      <c r="M51" s="488" t="s">
        <v>65</v>
      </c>
      <c r="N51" s="488"/>
      <c r="O51" s="488"/>
      <c r="P51" s="488"/>
      <c r="Q51" s="488"/>
      <c r="R51" s="488"/>
      <c r="S51" s="488"/>
      <c r="T51" s="488"/>
      <c r="U51" s="488"/>
      <c r="V51" s="488"/>
      <c r="W51" s="488"/>
      <c r="X51" s="488"/>
      <c r="Y51" s="187"/>
      <c r="AB51" s="10"/>
      <c r="AC51" s="10"/>
    </row>
    <row r="52" spans="2:36" s="5" customFormat="1" ht="5.25" hidden="1" customHeight="1" thickBot="1">
      <c r="B52" s="31"/>
      <c r="C52" s="32"/>
      <c r="D52" s="32"/>
      <c r="E52" s="32"/>
      <c r="F52" s="33"/>
      <c r="G52" s="173"/>
      <c r="H52" s="174"/>
      <c r="I52" s="188"/>
      <c r="J52" s="174"/>
      <c r="K52" s="174"/>
      <c r="L52" s="174"/>
      <c r="M52" s="174"/>
      <c r="N52" s="174"/>
      <c r="O52" s="174"/>
      <c r="P52" s="175"/>
      <c r="Q52" s="175"/>
      <c r="R52" s="175"/>
      <c r="S52" s="175"/>
      <c r="T52" s="175"/>
      <c r="U52" s="175"/>
      <c r="V52" s="175"/>
      <c r="W52" s="175"/>
      <c r="X52" s="175"/>
      <c r="Y52" s="176"/>
      <c r="AB52" s="10"/>
      <c r="AC52" s="10"/>
    </row>
    <row r="53" spans="2:36" s="5" customFormat="1" ht="12.6" customHeight="1">
      <c r="B53" s="28"/>
      <c r="C53" s="29"/>
      <c r="D53" s="29"/>
      <c r="E53" s="29"/>
      <c r="F53" s="30"/>
      <c r="G53" s="513" t="s">
        <v>66</v>
      </c>
      <c r="H53" s="514"/>
      <c r="I53" s="514"/>
      <c r="J53" s="514"/>
      <c r="K53" s="514"/>
      <c r="L53" s="514"/>
      <c r="M53" s="514"/>
      <c r="N53" s="514"/>
      <c r="O53" s="514"/>
      <c r="P53" s="514"/>
      <c r="Q53" s="514"/>
      <c r="R53" s="514"/>
      <c r="S53" s="514"/>
      <c r="T53" s="514"/>
      <c r="U53" s="514"/>
      <c r="V53" s="514"/>
      <c r="W53" s="514"/>
      <c r="X53" s="514"/>
      <c r="Y53" s="515"/>
      <c r="AB53" s="10"/>
      <c r="AC53" s="10"/>
    </row>
    <row r="54" spans="2:36" s="5" customFormat="1" ht="12.6" customHeight="1">
      <c r="B54" s="34"/>
      <c r="C54" s="35"/>
      <c r="D54" s="35"/>
      <c r="E54" s="35"/>
      <c r="F54" s="36"/>
      <c r="G54" s="516"/>
      <c r="H54" s="517"/>
      <c r="I54" s="517"/>
      <c r="J54" s="517"/>
      <c r="K54" s="517"/>
      <c r="L54" s="517"/>
      <c r="M54" s="520" t="s">
        <v>67</v>
      </c>
      <c r="N54" s="412"/>
      <c r="O54" s="412"/>
      <c r="P54" s="412"/>
      <c r="Q54" s="412"/>
      <c r="R54" s="412"/>
      <c r="S54" s="412"/>
      <c r="T54" s="412"/>
      <c r="U54" s="412"/>
      <c r="V54" s="412"/>
      <c r="W54" s="412"/>
      <c r="X54" s="412"/>
      <c r="Y54" s="470"/>
      <c r="AB54" s="10"/>
      <c r="AC54" s="10"/>
    </row>
    <row r="55" spans="2:36" s="5" customFormat="1" ht="24.6" customHeight="1">
      <c r="B55" s="476" t="s">
        <v>86</v>
      </c>
      <c r="C55" s="397"/>
      <c r="D55" s="397"/>
      <c r="E55" s="397"/>
      <c r="F55" s="398"/>
      <c r="G55" s="518"/>
      <c r="H55" s="519"/>
      <c r="I55" s="519"/>
      <c r="J55" s="519"/>
      <c r="K55" s="519"/>
      <c r="L55" s="519"/>
      <c r="M55" s="521"/>
      <c r="N55" s="522"/>
      <c r="O55" s="522"/>
      <c r="P55" s="522"/>
      <c r="Q55" s="522"/>
      <c r="R55" s="522"/>
      <c r="S55" s="522"/>
      <c r="T55" s="522"/>
      <c r="U55" s="522"/>
      <c r="V55" s="522"/>
      <c r="W55" s="522"/>
      <c r="X55" s="522"/>
      <c r="Y55" s="523"/>
      <c r="AB55" s="10"/>
      <c r="AC55" s="10"/>
    </row>
    <row r="56" spans="2:36" s="5" customFormat="1" ht="12.6" customHeight="1">
      <c r="B56" s="34"/>
      <c r="C56" s="35"/>
      <c r="D56" s="35"/>
      <c r="E56" s="35"/>
      <c r="F56" s="36"/>
      <c r="G56" s="464"/>
      <c r="H56" s="465"/>
      <c r="I56" s="465"/>
      <c r="J56" s="465"/>
      <c r="K56" s="465"/>
      <c r="L56" s="466"/>
      <c r="M56" s="412" t="s">
        <v>68</v>
      </c>
      <c r="N56" s="412"/>
      <c r="O56" s="412"/>
      <c r="P56" s="412"/>
      <c r="Q56" s="412"/>
      <c r="R56" s="412"/>
      <c r="S56" s="412"/>
      <c r="T56" s="412"/>
      <c r="U56" s="412"/>
      <c r="V56" s="412"/>
      <c r="W56" s="412"/>
      <c r="X56" s="412"/>
      <c r="Y56" s="470"/>
      <c r="AB56" s="10"/>
      <c r="AC56" s="10"/>
    </row>
    <row r="57" spans="2:36" s="5" customFormat="1" ht="24.6" customHeight="1" thickBot="1">
      <c r="B57" s="31"/>
      <c r="C57" s="32"/>
      <c r="D57" s="32"/>
      <c r="E57" s="32"/>
      <c r="F57" s="33"/>
      <c r="G57" s="467"/>
      <c r="H57" s="468"/>
      <c r="I57" s="468"/>
      <c r="J57" s="468"/>
      <c r="K57" s="468"/>
      <c r="L57" s="469"/>
      <c r="M57" s="471"/>
      <c r="N57" s="471"/>
      <c r="O57" s="471"/>
      <c r="P57" s="471"/>
      <c r="Q57" s="471"/>
      <c r="R57" s="471"/>
      <c r="S57" s="471"/>
      <c r="T57" s="471"/>
      <c r="U57" s="471"/>
      <c r="V57" s="471"/>
      <c r="W57" s="471"/>
      <c r="X57" s="471"/>
      <c r="Y57" s="472"/>
      <c r="AB57" s="10"/>
      <c r="AC57" s="10"/>
    </row>
    <row r="58" spans="2:36" s="5" customFormat="1" ht="8.1" customHeight="1">
      <c r="B58" s="34"/>
      <c r="C58" s="35"/>
      <c r="D58" s="35"/>
      <c r="E58" s="35"/>
      <c r="F58" s="36"/>
      <c r="G58" s="455"/>
      <c r="H58" s="456"/>
      <c r="I58" s="456"/>
      <c r="J58" s="456"/>
      <c r="K58" s="456"/>
      <c r="L58" s="456"/>
      <c r="M58" s="456"/>
      <c r="N58" s="456"/>
      <c r="O58" s="456"/>
      <c r="P58" s="456"/>
      <c r="Q58" s="456"/>
      <c r="R58" s="456"/>
      <c r="S58" s="456"/>
      <c r="T58" s="456"/>
      <c r="U58" s="456"/>
      <c r="V58" s="456"/>
      <c r="W58" s="456"/>
      <c r="X58" s="456"/>
      <c r="Y58" s="457"/>
    </row>
    <row r="59" spans="2:36" s="5" customFormat="1" ht="24.6" customHeight="1">
      <c r="B59" s="395" t="s">
        <v>85</v>
      </c>
      <c r="C59" s="375"/>
      <c r="D59" s="375"/>
      <c r="E59" s="375"/>
      <c r="F59" s="376"/>
      <c r="G59" s="458"/>
      <c r="H59" s="459"/>
      <c r="I59" s="459"/>
      <c r="J59" s="459"/>
      <c r="K59" s="459"/>
      <c r="L59" s="459"/>
      <c r="M59" s="459"/>
      <c r="N59" s="459"/>
      <c r="O59" s="459"/>
      <c r="P59" s="459"/>
      <c r="Q59" s="459"/>
      <c r="R59" s="459"/>
      <c r="S59" s="459"/>
      <c r="T59" s="459"/>
      <c r="U59" s="459"/>
      <c r="V59" s="459"/>
      <c r="W59" s="459"/>
      <c r="X59" s="459"/>
      <c r="Y59" s="460"/>
    </row>
    <row r="60" spans="2:36" s="5" customFormat="1" ht="24.6" customHeight="1">
      <c r="B60" s="395"/>
      <c r="C60" s="375"/>
      <c r="D60" s="375"/>
      <c r="E60" s="375"/>
      <c r="F60" s="376"/>
      <c r="G60" s="458"/>
      <c r="H60" s="459"/>
      <c r="I60" s="459"/>
      <c r="J60" s="459"/>
      <c r="K60" s="459"/>
      <c r="L60" s="459"/>
      <c r="M60" s="459"/>
      <c r="N60" s="459"/>
      <c r="O60" s="459"/>
      <c r="P60" s="459"/>
      <c r="Q60" s="459"/>
      <c r="R60" s="459"/>
      <c r="S60" s="459"/>
      <c r="T60" s="459"/>
      <c r="U60" s="459"/>
      <c r="V60" s="459"/>
      <c r="W60" s="459"/>
      <c r="X60" s="459"/>
      <c r="Y60" s="460"/>
    </row>
    <row r="61" spans="2:36" s="5" customFormat="1" ht="27.75" customHeight="1" thickBot="1">
      <c r="B61" s="34"/>
      <c r="C61" s="37" t="s">
        <v>83</v>
      </c>
      <c r="D61" s="37"/>
      <c r="E61" s="38">
        <f>LEN(G58)</f>
        <v>0</v>
      </c>
      <c r="F61" s="39" t="s">
        <v>84</v>
      </c>
      <c r="G61" s="461"/>
      <c r="H61" s="462"/>
      <c r="I61" s="462"/>
      <c r="J61" s="462"/>
      <c r="K61" s="462"/>
      <c r="L61" s="462"/>
      <c r="M61" s="462"/>
      <c r="N61" s="462"/>
      <c r="O61" s="462"/>
      <c r="P61" s="462"/>
      <c r="Q61" s="462"/>
      <c r="R61" s="462"/>
      <c r="S61" s="462"/>
      <c r="T61" s="462"/>
      <c r="U61" s="462"/>
      <c r="V61" s="462"/>
      <c r="W61" s="462"/>
      <c r="X61" s="462"/>
      <c r="Y61" s="463"/>
    </row>
    <row r="62" spans="2:36" s="5" customFormat="1" ht="12" customHeight="1">
      <c r="B62" s="425" t="s">
        <v>69</v>
      </c>
      <c r="C62" s="426"/>
      <c r="D62" s="426"/>
      <c r="E62" s="426"/>
      <c r="F62" s="427"/>
      <c r="G62" s="162" t="s">
        <v>194</v>
      </c>
      <c r="H62" s="163"/>
      <c r="I62" s="163"/>
      <c r="J62" s="163"/>
      <c r="K62" s="163"/>
      <c r="L62" s="163"/>
      <c r="M62" s="163"/>
      <c r="N62" s="163"/>
      <c r="O62" s="163"/>
      <c r="P62" s="163"/>
      <c r="Q62" s="163"/>
      <c r="R62" s="163"/>
      <c r="S62" s="163"/>
      <c r="T62" s="163"/>
      <c r="U62" s="163"/>
      <c r="V62" s="163"/>
      <c r="W62" s="163"/>
      <c r="X62" s="163"/>
      <c r="Y62" s="189"/>
      <c r="AC62" s="10"/>
    </row>
    <row r="63" spans="2:36" s="5" customFormat="1" ht="27.6" customHeight="1">
      <c r="B63" s="428"/>
      <c r="C63" s="429"/>
      <c r="D63" s="429"/>
      <c r="E63" s="429"/>
      <c r="F63" s="430"/>
      <c r="G63" s="190" t="s">
        <v>70</v>
      </c>
      <c r="H63" s="434" t="s">
        <v>13</v>
      </c>
      <c r="I63" s="435"/>
      <c r="J63" s="435"/>
      <c r="K63" s="436"/>
      <c r="L63" s="437" t="s">
        <v>71</v>
      </c>
      <c r="M63" s="438"/>
      <c r="N63" s="438"/>
      <c r="O63" s="438"/>
      <c r="P63" s="438"/>
      <c r="Q63" s="438"/>
      <c r="R63" s="438"/>
      <c r="S63" s="438"/>
      <c r="T63" s="438"/>
      <c r="U63" s="438"/>
      <c r="V63" s="438"/>
      <c r="W63" s="438"/>
      <c r="X63" s="438"/>
      <c r="Y63" s="439"/>
      <c r="AC63" s="10"/>
      <c r="AJ63" s="11"/>
    </row>
    <row r="64" spans="2:36" s="5" customFormat="1" ht="6.75" customHeight="1">
      <c r="B64" s="428"/>
      <c r="C64" s="429"/>
      <c r="D64" s="429"/>
      <c r="E64" s="429"/>
      <c r="F64" s="430"/>
      <c r="G64" s="166"/>
      <c r="H64" s="167"/>
      <c r="I64" s="167"/>
      <c r="J64" s="167"/>
      <c r="K64" s="167"/>
      <c r="L64" s="167"/>
      <c r="M64" s="167"/>
      <c r="N64" s="167"/>
      <c r="O64" s="167"/>
      <c r="P64" s="167"/>
      <c r="Q64" s="167"/>
      <c r="R64" s="167"/>
      <c r="S64" s="167"/>
      <c r="T64" s="167"/>
      <c r="U64" s="167"/>
      <c r="V64" s="167"/>
      <c r="W64" s="167"/>
      <c r="X64" s="167"/>
      <c r="Y64" s="191"/>
      <c r="AB64" s="10"/>
      <c r="AC64" s="10"/>
    </row>
    <row r="65" spans="2:38" s="5" customFormat="1" ht="6" customHeight="1">
      <c r="B65" s="428"/>
      <c r="C65" s="429"/>
      <c r="D65" s="429"/>
      <c r="E65" s="429"/>
      <c r="F65" s="430"/>
      <c r="G65" s="170"/>
      <c r="H65" s="171"/>
      <c r="I65" s="171"/>
      <c r="J65" s="171"/>
      <c r="K65" s="171"/>
      <c r="L65" s="171"/>
      <c r="M65" s="171"/>
      <c r="N65" s="171"/>
      <c r="O65" s="171"/>
      <c r="P65" s="171"/>
      <c r="Q65" s="171"/>
      <c r="R65" s="171"/>
      <c r="S65" s="171"/>
      <c r="T65" s="171"/>
      <c r="U65" s="171"/>
      <c r="V65" s="171"/>
      <c r="W65" s="171"/>
      <c r="X65" s="171"/>
      <c r="Y65" s="192"/>
      <c r="AB65" s="10"/>
      <c r="AC65" s="10"/>
    </row>
    <row r="66" spans="2:38" s="5" customFormat="1" ht="27.6" customHeight="1">
      <c r="B66" s="428"/>
      <c r="C66" s="429"/>
      <c r="D66" s="429"/>
      <c r="E66" s="429"/>
      <c r="F66" s="430"/>
      <c r="G66" s="190" t="s">
        <v>72</v>
      </c>
      <c r="H66" s="434" t="s">
        <v>13</v>
      </c>
      <c r="I66" s="435"/>
      <c r="J66" s="435"/>
      <c r="K66" s="436"/>
      <c r="L66" s="437" t="s">
        <v>195</v>
      </c>
      <c r="M66" s="438"/>
      <c r="N66" s="438"/>
      <c r="O66" s="438"/>
      <c r="P66" s="438"/>
      <c r="Q66" s="438"/>
      <c r="R66" s="438"/>
      <c r="S66" s="438"/>
      <c r="T66" s="438"/>
      <c r="U66" s="438"/>
      <c r="V66" s="438"/>
      <c r="W66" s="438"/>
      <c r="X66" s="438"/>
      <c r="Y66" s="439"/>
      <c r="AB66" s="10"/>
      <c r="AC66" s="10"/>
      <c r="AJ66" s="11"/>
    </row>
    <row r="67" spans="2:38" s="5" customFormat="1" ht="6.75" customHeight="1">
      <c r="B67" s="428"/>
      <c r="C67" s="429"/>
      <c r="D67" s="429"/>
      <c r="E67" s="429"/>
      <c r="F67" s="430"/>
      <c r="G67" s="166"/>
      <c r="H67" s="167"/>
      <c r="I67" s="167"/>
      <c r="J67" s="167"/>
      <c r="K67" s="167"/>
      <c r="L67" s="167"/>
      <c r="M67" s="167"/>
      <c r="N67" s="167"/>
      <c r="O67" s="167"/>
      <c r="P67" s="167"/>
      <c r="Q67" s="167"/>
      <c r="R67" s="167"/>
      <c r="S67" s="167"/>
      <c r="T67" s="167"/>
      <c r="U67" s="167"/>
      <c r="V67" s="167"/>
      <c r="W67" s="167"/>
      <c r="X67" s="167"/>
      <c r="Y67" s="191"/>
      <c r="AB67" s="10"/>
      <c r="AC67" s="10"/>
    </row>
    <row r="68" spans="2:38" s="5" customFormat="1" ht="12.6" customHeight="1">
      <c r="B68" s="428"/>
      <c r="C68" s="429"/>
      <c r="D68" s="429"/>
      <c r="E68" s="429"/>
      <c r="F68" s="430"/>
      <c r="G68" s="440" t="s">
        <v>73</v>
      </c>
      <c r="H68" s="442" t="s">
        <v>74</v>
      </c>
      <c r="I68" s="442"/>
      <c r="J68" s="443"/>
      <c r="K68" s="446" t="s">
        <v>75</v>
      </c>
      <c r="L68" s="447"/>
      <c r="M68" s="447"/>
      <c r="N68" s="447"/>
      <c r="O68" s="447"/>
      <c r="P68" s="447"/>
      <c r="Q68" s="447"/>
      <c r="R68" s="447"/>
      <c r="S68" s="448"/>
      <c r="T68" s="437" t="s">
        <v>76</v>
      </c>
      <c r="U68" s="438"/>
      <c r="V68" s="438"/>
      <c r="W68" s="438"/>
      <c r="X68" s="438"/>
      <c r="Y68" s="439"/>
      <c r="AB68" s="10"/>
      <c r="AC68" s="10"/>
    </row>
    <row r="69" spans="2:38" s="5" customFormat="1" ht="36" customHeight="1" thickBot="1">
      <c r="B69" s="431"/>
      <c r="C69" s="432"/>
      <c r="D69" s="432"/>
      <c r="E69" s="432"/>
      <c r="F69" s="433"/>
      <c r="G69" s="441"/>
      <c r="H69" s="444"/>
      <c r="I69" s="444"/>
      <c r="J69" s="445"/>
      <c r="K69" s="452"/>
      <c r="L69" s="453"/>
      <c r="M69" s="453"/>
      <c r="N69" s="453"/>
      <c r="O69" s="453"/>
      <c r="P69" s="453"/>
      <c r="Q69" s="453"/>
      <c r="R69" s="453"/>
      <c r="S69" s="454"/>
      <c r="T69" s="449"/>
      <c r="U69" s="450"/>
      <c r="V69" s="450"/>
      <c r="W69" s="450"/>
      <c r="X69" s="450"/>
      <c r="Y69" s="451"/>
      <c r="AB69" s="10"/>
      <c r="AC69" s="10"/>
    </row>
    <row r="70" spans="2:38" s="5" customFormat="1" ht="12.75" customHeight="1">
      <c r="B70" s="396" t="s">
        <v>77</v>
      </c>
      <c r="C70" s="397"/>
      <c r="D70" s="397"/>
      <c r="E70" s="397"/>
      <c r="F70" s="398"/>
      <c r="G70" s="402" t="s">
        <v>78</v>
      </c>
      <c r="H70" s="403"/>
      <c r="I70" s="403"/>
      <c r="J70" s="403"/>
      <c r="K70" s="404"/>
      <c r="L70" s="408" t="s">
        <v>79</v>
      </c>
      <c r="M70" s="409"/>
      <c r="N70" s="409"/>
      <c r="O70" s="409"/>
      <c r="P70" s="409"/>
      <c r="Q70" s="409"/>
      <c r="R70" s="409"/>
      <c r="S70" s="409"/>
      <c r="T70" s="409"/>
      <c r="U70" s="409"/>
      <c r="V70" s="409"/>
      <c r="W70" s="409"/>
      <c r="X70" s="409"/>
      <c r="Y70" s="410"/>
      <c r="AB70" s="12"/>
      <c r="AC70" s="10"/>
    </row>
    <row r="71" spans="2:38" s="5" customFormat="1" ht="26.25" customHeight="1">
      <c r="B71" s="396"/>
      <c r="C71" s="397"/>
      <c r="D71" s="397"/>
      <c r="E71" s="397"/>
      <c r="F71" s="398"/>
      <c r="G71" s="405"/>
      <c r="H71" s="406"/>
      <c r="I71" s="406"/>
      <c r="J71" s="406"/>
      <c r="K71" s="407"/>
      <c r="L71" s="411" t="s">
        <v>80</v>
      </c>
      <c r="M71" s="412"/>
      <c r="N71" s="412"/>
      <c r="O71" s="412"/>
      <c r="P71" s="413"/>
      <c r="Q71" s="414" t="s">
        <v>81</v>
      </c>
      <c r="R71" s="414"/>
      <c r="S71" s="414"/>
      <c r="T71" s="414"/>
      <c r="U71" s="414"/>
      <c r="V71" s="414" t="s">
        <v>82</v>
      </c>
      <c r="W71" s="414"/>
      <c r="X71" s="414"/>
      <c r="Y71" s="415"/>
      <c r="AB71" s="12"/>
      <c r="AC71" s="10"/>
    </row>
    <row r="72" spans="2:38" s="5" customFormat="1" ht="30" customHeight="1" thickBot="1">
      <c r="B72" s="399"/>
      <c r="C72" s="400"/>
      <c r="D72" s="400"/>
      <c r="E72" s="400"/>
      <c r="F72" s="401"/>
      <c r="G72" s="416" t="str">
        <f>IF('【３】予算_2.a（期間全体）'!$G$8=0,"*****",'【３】予算_2.a（期間全体）'!$G$8)</f>
        <v>*****</v>
      </c>
      <c r="H72" s="417"/>
      <c r="I72" s="417"/>
      <c r="J72" s="417"/>
      <c r="K72" s="418"/>
      <c r="L72" s="419" t="str">
        <f>IF('【３】予算_2.a（期間全体）'!$G$9=0,"*****",'【３】予算_2.a（期間全体）'!$G$9)</f>
        <v>*****</v>
      </c>
      <c r="M72" s="420"/>
      <c r="N72" s="420"/>
      <c r="O72" s="420"/>
      <c r="P72" s="421"/>
      <c r="Q72" s="422" t="str">
        <f>IF('【３】予算_2.a（期間全体）'!$G$9=0,"*****",'【３】予算_2.a（期間全体）'!$G$10)</f>
        <v>*****</v>
      </c>
      <c r="R72" s="422"/>
      <c r="S72" s="422"/>
      <c r="T72" s="422"/>
      <c r="U72" s="422"/>
      <c r="V72" s="423" t="str">
        <f>IF('【３】予算_2.a（期間全体）'!$F$18=0,"*****",'【３】予算_2.a（期間全体）'!$F$18)</f>
        <v>*****</v>
      </c>
      <c r="W72" s="423"/>
      <c r="X72" s="423"/>
      <c r="Y72" s="424"/>
    </row>
    <row r="73" spans="2:38" s="10" customFormat="1" ht="36" customHeight="1">
      <c r="G73" s="13"/>
      <c r="H73" s="13"/>
      <c r="I73" s="13"/>
      <c r="J73" s="13"/>
      <c r="N73" s="14"/>
      <c r="O73" s="14"/>
      <c r="P73" s="14"/>
      <c r="V73" s="15"/>
      <c r="AB73" s="12"/>
      <c r="AC73" s="16"/>
    </row>
    <row r="74" spans="2:38" s="10" customFormat="1" ht="17.25" customHeight="1">
      <c r="B74" s="12"/>
      <c r="C74" s="12"/>
      <c r="D74" s="12"/>
      <c r="E74" s="12"/>
      <c r="F74" s="12"/>
      <c r="G74" s="12"/>
      <c r="H74" s="12"/>
      <c r="I74" s="12"/>
      <c r="J74" s="12"/>
      <c r="K74" s="12"/>
      <c r="O74" s="12"/>
      <c r="P74" s="12"/>
      <c r="Q74" s="12"/>
      <c r="R74" s="12"/>
      <c r="S74" s="12"/>
      <c r="T74" s="12"/>
      <c r="U74" s="12"/>
      <c r="V74" s="12"/>
      <c r="W74" s="12"/>
      <c r="X74" s="12"/>
      <c r="Y74" s="12"/>
      <c r="AB74" s="17"/>
      <c r="AC74" s="18"/>
      <c r="AD74" s="18"/>
      <c r="AE74" s="18"/>
      <c r="AF74" s="18"/>
    </row>
    <row r="75" spans="2:38" s="21" customFormat="1" ht="11.25" customHeight="1">
      <c r="C75" s="19"/>
      <c r="D75" s="20"/>
      <c r="N75" s="10"/>
      <c r="T75" s="22"/>
    </row>
    <row r="76" spans="2:38" s="21" customFormat="1" ht="12" customHeight="1">
      <c r="C76" s="19"/>
      <c r="D76" s="19"/>
      <c r="N76" s="10"/>
      <c r="T76" s="22"/>
    </row>
    <row r="77" spans="2:38" s="21" customFormat="1">
      <c r="C77" s="19"/>
      <c r="D77" s="19"/>
      <c r="S77" s="23"/>
      <c r="T77" s="23"/>
      <c r="U77" s="23"/>
      <c r="V77" s="23"/>
      <c r="W77" s="23"/>
      <c r="X77" s="23"/>
      <c r="Y77" s="23"/>
      <c r="Z77" s="23"/>
      <c r="AA77" s="23"/>
      <c r="AB77" s="23"/>
      <c r="AC77" s="23"/>
      <c r="AD77" s="23"/>
      <c r="AE77" s="23"/>
      <c r="AF77" s="23"/>
      <c r="AG77" s="23"/>
      <c r="AH77" s="23"/>
      <c r="AI77" s="23"/>
      <c r="AJ77" s="23"/>
      <c r="AK77" s="23"/>
      <c r="AL77" s="23"/>
    </row>
    <row r="78" spans="2:38">
      <c r="C78" s="19"/>
      <c r="D78" s="19"/>
      <c r="S78" s="23"/>
      <c r="T78" s="23"/>
      <c r="U78" s="23"/>
      <c r="V78" s="23"/>
      <c r="W78" s="23"/>
      <c r="X78" s="23"/>
      <c r="Y78" s="23"/>
      <c r="Z78" s="23"/>
      <c r="AA78" s="23"/>
      <c r="AB78" s="23"/>
      <c r="AC78" s="23"/>
      <c r="AD78" s="23"/>
      <c r="AE78" s="23"/>
      <c r="AF78" s="23"/>
      <c r="AG78" s="23"/>
      <c r="AH78" s="23"/>
      <c r="AI78" s="23"/>
      <c r="AJ78" s="23"/>
      <c r="AK78" s="23"/>
      <c r="AL78" s="23"/>
    </row>
    <row r="79" spans="2:38">
      <c r="C79" s="19"/>
      <c r="D79" s="19"/>
    </row>
    <row r="80" spans="2:38">
      <c r="C80" s="19"/>
      <c r="D80" s="19"/>
      <c r="J80" s="25"/>
    </row>
    <row r="81" spans="1:47">
      <c r="C81" s="19"/>
      <c r="D81" s="19"/>
    </row>
    <row r="82" spans="1:47">
      <c r="C82" s="19"/>
      <c r="D82" s="19"/>
    </row>
    <row r="83" spans="1:47">
      <c r="C83" s="19"/>
      <c r="D83" s="19"/>
    </row>
    <row r="84" spans="1:47">
      <c r="C84" s="19"/>
      <c r="D84" s="19"/>
    </row>
    <row r="85" spans="1:47">
      <c r="C85" s="19"/>
      <c r="D85" s="19"/>
    </row>
    <row r="86" spans="1:47">
      <c r="C86" s="19"/>
      <c r="D86" s="19"/>
    </row>
    <row r="87" spans="1:47" hidden="1">
      <c r="C87" s="26" t="b">
        <v>1</v>
      </c>
    </row>
    <row r="88" spans="1:47" customFormat="1" ht="18.75">
      <c r="A88" s="24"/>
      <c r="B88" s="24"/>
      <c r="AM88" s="24"/>
      <c r="AN88" s="24"/>
      <c r="AO88" s="24"/>
      <c r="AP88" s="24"/>
      <c r="AQ88" s="24"/>
      <c r="AR88" s="24"/>
      <c r="AS88" s="24"/>
      <c r="AT88" s="24"/>
      <c r="AU88" s="24"/>
    </row>
    <row r="89" spans="1:47">
      <c r="C89" s="25"/>
    </row>
    <row r="91" spans="1:47">
      <c r="M91" s="25"/>
    </row>
    <row r="97" spans="3:3">
      <c r="C97" s="25"/>
    </row>
    <row r="101" spans="3:3">
      <c r="C101" s="25"/>
    </row>
    <row r="112" spans="3:3">
      <c r="C112" s="25"/>
    </row>
    <row r="117" spans="3:3">
      <c r="C117" s="25"/>
    </row>
  </sheetData>
  <sheetProtection algorithmName="SHA-512" hashValue="gqYBms68pLiuW7MqVuUUl9XqQMxbbjzrjuNdNP1ixarP0hoeWGiEDFsRHQg3P4e7Nh9k+5U2XdzDGvU1BNab3g==" saltValue="91bbvMxJJzkjRSnrtwjCyw==" spinCount="100000" sheet="1" insertHyperlinks="0" selectLockedCells="1"/>
  <dataConsolidate/>
  <mergeCells count="163">
    <mergeCell ref="C7:F9"/>
    <mergeCell ref="G7:I7"/>
    <mergeCell ref="J7:L8"/>
    <mergeCell ref="M7:Y8"/>
    <mergeCell ref="J9:L9"/>
    <mergeCell ref="M9:Y9"/>
    <mergeCell ref="B1:Y1"/>
    <mergeCell ref="R3:S3"/>
    <mergeCell ref="T3:U3"/>
    <mergeCell ref="V3:Y3"/>
    <mergeCell ref="C4:F6"/>
    <mergeCell ref="G4:H6"/>
    <mergeCell ref="I4:L6"/>
    <mergeCell ref="M4:N4"/>
    <mergeCell ref="O4:Y4"/>
    <mergeCell ref="M5:N6"/>
    <mergeCell ref="O5:Y6"/>
    <mergeCell ref="G15:H15"/>
    <mergeCell ref="I15:K15"/>
    <mergeCell ref="L15:O15"/>
    <mergeCell ref="P15:Q15"/>
    <mergeCell ref="R15:Y15"/>
    <mergeCell ref="I12:K12"/>
    <mergeCell ref="L12:O12"/>
    <mergeCell ref="C13:F15"/>
    <mergeCell ref="G13:H13"/>
    <mergeCell ref="I13:K13"/>
    <mergeCell ref="L13:O13"/>
    <mergeCell ref="C10:F12"/>
    <mergeCell ref="G10:H10"/>
    <mergeCell ref="I10:K10"/>
    <mergeCell ref="L10:O10"/>
    <mergeCell ref="P10:Q12"/>
    <mergeCell ref="R10:Y12"/>
    <mergeCell ref="G11:H11"/>
    <mergeCell ref="I11:K11"/>
    <mergeCell ref="L11:O11"/>
    <mergeCell ref="G12:H12"/>
    <mergeCell ref="B23:B30"/>
    <mergeCell ref="C23:F27"/>
    <mergeCell ref="G23:J24"/>
    <mergeCell ref="K23:M23"/>
    <mergeCell ref="N23:P24"/>
    <mergeCell ref="Q23:Y24"/>
    <mergeCell ref="G25:J25"/>
    <mergeCell ref="N25:P25"/>
    <mergeCell ref="Q25:Y25"/>
    <mergeCell ref="G26:N26"/>
    <mergeCell ref="P26:Y26"/>
    <mergeCell ref="G27:O27"/>
    <mergeCell ref="P27:Y27"/>
    <mergeCell ref="C28:F30"/>
    <mergeCell ref="G28:H28"/>
    <mergeCell ref="I28:J28"/>
    <mergeCell ref="L28:M28"/>
    <mergeCell ref="O28:P28"/>
    <mergeCell ref="Q28:R30"/>
    <mergeCell ref="S28:Y30"/>
    <mergeCell ref="G29:H29"/>
    <mergeCell ref="I29:J29"/>
    <mergeCell ref="L29:M29"/>
    <mergeCell ref="O29:P29"/>
    <mergeCell ref="G30:H30"/>
    <mergeCell ref="I30:J30"/>
    <mergeCell ref="L30:M30"/>
    <mergeCell ref="O30:P30"/>
    <mergeCell ref="I33:K34"/>
    <mergeCell ref="L33:N34"/>
    <mergeCell ref="O33:T33"/>
    <mergeCell ref="U33:Y33"/>
    <mergeCell ref="O34:T34"/>
    <mergeCell ref="U34:Y34"/>
    <mergeCell ref="B31:F36"/>
    <mergeCell ref="G31:H31"/>
    <mergeCell ref="I31:K31"/>
    <mergeCell ref="L31:N31"/>
    <mergeCell ref="O31:Y31"/>
    <mergeCell ref="G32:H32"/>
    <mergeCell ref="I32:K32"/>
    <mergeCell ref="L32:N32"/>
    <mergeCell ref="O32:Y32"/>
    <mergeCell ref="G33:H34"/>
    <mergeCell ref="G35:H35"/>
    <mergeCell ref="I35:J35"/>
    <mergeCell ref="L35:M35"/>
    <mergeCell ref="O35:P35"/>
    <mergeCell ref="Q35:R36"/>
    <mergeCell ref="S35:Y36"/>
    <mergeCell ref="G36:H36"/>
    <mergeCell ref="I36:J36"/>
    <mergeCell ref="L36:M36"/>
    <mergeCell ref="O36:P36"/>
    <mergeCell ref="B37:F37"/>
    <mergeCell ref="G37:Y37"/>
    <mergeCell ref="B41:F46"/>
    <mergeCell ref="P41:Y42"/>
    <mergeCell ref="H42:N42"/>
    <mergeCell ref="P44:Y45"/>
    <mergeCell ref="G53:Y53"/>
    <mergeCell ref="G54:L55"/>
    <mergeCell ref="M54:Y54"/>
    <mergeCell ref="B55:F55"/>
    <mergeCell ref="M55:Y55"/>
    <mergeCell ref="B38:F40"/>
    <mergeCell ref="P38:Y40"/>
    <mergeCell ref="H39:N39"/>
    <mergeCell ref="G56:L57"/>
    <mergeCell ref="M56:Y56"/>
    <mergeCell ref="M57:Y57"/>
    <mergeCell ref="B47:F49"/>
    <mergeCell ref="V47:Y48"/>
    <mergeCell ref="H48:J48"/>
    <mergeCell ref="M48:P48"/>
    <mergeCell ref="Q48:R48"/>
    <mergeCell ref="M51:X51"/>
    <mergeCell ref="H51:K51"/>
    <mergeCell ref="B51:F51"/>
    <mergeCell ref="B59:F60"/>
    <mergeCell ref="B70:F72"/>
    <mergeCell ref="G70:K71"/>
    <mergeCell ref="L70:Y70"/>
    <mergeCell ref="L71:P71"/>
    <mergeCell ref="Q71:U71"/>
    <mergeCell ref="V71:Y71"/>
    <mergeCell ref="G72:K72"/>
    <mergeCell ref="L72:P72"/>
    <mergeCell ref="Q72:U72"/>
    <mergeCell ref="V72:Y72"/>
    <mergeCell ref="B62:F69"/>
    <mergeCell ref="H63:K63"/>
    <mergeCell ref="L63:Y63"/>
    <mergeCell ref="H66:K66"/>
    <mergeCell ref="L66:Y66"/>
    <mergeCell ref="G68:G69"/>
    <mergeCell ref="H68:J69"/>
    <mergeCell ref="K68:S68"/>
    <mergeCell ref="T68:Y69"/>
    <mergeCell ref="K69:S69"/>
    <mergeCell ref="G58:Y61"/>
    <mergeCell ref="D19:F20"/>
    <mergeCell ref="D21:F22"/>
    <mergeCell ref="C16:C22"/>
    <mergeCell ref="B4:B22"/>
    <mergeCell ref="G19:J19"/>
    <mergeCell ref="K19:L20"/>
    <mergeCell ref="M19:Y20"/>
    <mergeCell ref="G20:J20"/>
    <mergeCell ref="G21:J21"/>
    <mergeCell ref="K21:L22"/>
    <mergeCell ref="M21:Y22"/>
    <mergeCell ref="G22:J22"/>
    <mergeCell ref="G17:J17"/>
    <mergeCell ref="G18:J18"/>
    <mergeCell ref="K17:L18"/>
    <mergeCell ref="M17:Y18"/>
    <mergeCell ref="D16:F16"/>
    <mergeCell ref="D17:F18"/>
    <mergeCell ref="G16:Y16"/>
    <mergeCell ref="P13:Q14"/>
    <mergeCell ref="R13:Y14"/>
    <mergeCell ref="G14:H14"/>
    <mergeCell ref="I14:K14"/>
    <mergeCell ref="L14:O14"/>
  </mergeCells>
  <phoneticPr fontId="1" type="halfwidthKatakana" alignment="center"/>
  <conditionalFormatting sqref="AA36">
    <cfRule type="cellIs" dxfId="13" priority="1" stopIfTrue="1" operator="greaterThanOrEqual">
      <formula>200</formula>
    </cfRule>
  </conditionalFormatting>
  <conditionalFormatting sqref="T3 V3">
    <cfRule type="cellIs" dxfId="12" priority="2" stopIfTrue="1" operator="equal">
      <formula>"※申請区分を選択して下さい"</formula>
    </cfRule>
  </conditionalFormatting>
  <dataValidations count="30">
    <dataValidation type="list" allowBlank="1" showInputMessage="1" showErrorMessage="1" sqref="H66:K66">
      <formula1>"お選び下さい,採択経験なし,採択数1回,採択数2回,採択数3回以上"</formula1>
    </dataValidation>
    <dataValidation type="list" allowBlank="1" showInputMessage="1" showErrorMessage="1" sqref="H63:K63">
      <formula1>"お選び下さい,初めて応募する,応募経験あり,わからない"</formula1>
    </dataValidation>
    <dataValidation imeMode="disabled" allowBlank="1" showInputMessage="1" showErrorMessage="1" sqref="V3:Y3 S35:Y36 G16:Y16 M17:Y22"/>
    <dataValidation type="list" allowBlank="1" showInputMessage="1" showErrorMessage="1" sqref="I45 K45 M45">
      <formula1>"―,A,B,C,D"</formula1>
    </dataValidation>
    <dataValidation type="list" showInputMessage="1" showErrorMessage="1" sqref="H51:K51">
      <formula1>"―,復興案件"</formula1>
    </dataValidation>
    <dataValidation type="list" allowBlank="1" showInputMessage="1" sqref="H48:J48">
      <formula1>"お選び下さい,1,2,3"</formula1>
    </dataValidation>
    <dataValidation type="custom" imeMode="halfKatakana" allowBlank="1" showErrorMessage="1" error="半角ｶﾀｶﾅにてご記入ください｡" sqref="O4:Y4">
      <formula1>AND(O4=PHONETIC(O4),LEN(O4)=LENB(O4))</formula1>
    </dataValidation>
    <dataValidation allowBlank="1" showErrorMessage="1" promptTitle="住所入力について" prompt="丁目番地以下は､ハイフンを入れた半角数字で入力して下さい｡" sqref="M9:Y9"/>
    <dataValidation allowBlank="1" showInputMessage="1" showErrorMessage="1" prompt="【事務局記入】_x000a_ご記入は不要です。" sqref="T3"/>
    <dataValidation imeMode="halfKatakana" allowBlank="1" showInputMessage="1" showErrorMessage="1" sqref="M4"/>
    <dataValidation type="list" allowBlank="1" showInputMessage="1" showErrorMessage="1" sqref="G25:J25">
      <formula1>"お選び下さい,1.申請団体,2.ご自宅,3.その他勤務先"</formula1>
    </dataValidation>
    <dataValidation imeMode="halfAlpha" allowBlank="1" showInputMessage="1" showErrorMessage="1" prompt="ハイフンを入れた、半角数字で入力してください。" sqref="Z25"/>
    <dataValidation imeMode="halfAlpha" allowBlank="1" showErrorMessage="1" prompt="ハイフンを入れた半角数字で入力してください。" sqref="L24:L25 H8:H9"/>
    <dataValidation type="list" allowBlank="1" showInputMessage="1" showErrorMessage="1" sqref="N25:P25 J9:L9">
      <formula1>"お選び下さい,北海道,青森県,岩手県,宮城県,秋田県,山形県,福島県,東京都,神奈川県,埼玉県,千葉県,茨城県,栃木県,群馬県,山梨県,新潟県,長野県,富山県,石川県,福井県,愛知県,岐阜県,静岡県,三重県,大阪府,兵庫県,京都府,滋賀県,奈良県,和歌山県,鳥取県,島根県,岡山県,広島県,山口県,徳島県,香川県,愛媛県,高知県,福岡県,佐賀県,長崎県,熊本県,大分県,宮崎県,鹿児島県,沖縄県"</formula1>
    </dataValidation>
    <dataValidation type="custom" imeMode="halfKatakana" allowBlank="1" showErrorMessage="1" error="半角カタカナで入力してください｡" sqref="L32:N32">
      <formula1>AND(L32=PHONETIC(L32),LEN(L32)=LENB(L32))</formula1>
    </dataValidation>
    <dataValidation allowBlank="1" showErrorMessage="1" sqref="T48"/>
    <dataValidation allowBlank="1" showInputMessage="1" sqref="Q48:R48"/>
    <dataValidation type="list" allowBlank="1" showInputMessage="1" showErrorMessage="1" sqref="H42:N42">
      <formula1>"お選び下さい,A. 地球環境,B. 資源循環,C. 生態系・共生社会,D. 人間と社会のつながり"</formula1>
    </dataValidation>
    <dataValidation imeMode="disabled" allowBlank="1" showInputMessage="1" showErrorMessage="1" prompt="半角数字で入力してください。" sqref="O36:P36 L36:M36 I36:J36"/>
    <dataValidation type="textLength" errorStyle="warning" operator="lessThanOrEqual" allowBlank="1" showErrorMessage="1" error="字数制限を超えています。" sqref="G58:Y61">
      <formula1>330</formula1>
    </dataValidation>
    <dataValidation type="custom" imeMode="halfKatakana" allowBlank="1" showErrorMessage="1" error="半角ｶﾀｶﾅにてご記入ください" sqref="I11:K11 I14:K14 I32:K32">
      <formula1>AND(I11=PHONETIC(I11),LEN(I11)=LENB(I11))</formula1>
    </dataValidation>
    <dataValidation type="custom" allowBlank="1" showErrorMessage="1" error="半角ｶﾀｶﾅにてご記入ください。" sqref="L11:O11 L14:O14">
      <formula1>AND(L11=PHONETIC(L11),LEN(L11)=LENB(L11))</formula1>
    </dataValidation>
    <dataValidation type="textLength" imeMode="disabled" operator="equal" allowBlank="1" showErrorMessage="1" error="半角数字で入力してください。" sqref="G9 K25">
      <formula1>3</formula1>
    </dataValidation>
    <dataValidation type="textLength" imeMode="disabled" operator="equal" allowBlank="1" showErrorMessage="1" error="半角数字で入力してください。" sqref="I9 M25">
      <formula1>4</formula1>
    </dataValidation>
    <dataValidation type="textLength" imeMode="disabled" allowBlank="1" showErrorMessage="1" error="半角数字で入力してください。" sqref="I29:J30 L29:M30 O29:P30">
      <formula1>2</formula1>
      <formula2>5</formula2>
    </dataValidation>
    <dataValidation type="custom" imeMode="disabled" allowBlank="1" showInputMessage="1" showErrorMessage="1" error="半角英数字にてご記入ください。" sqref="S28:Y30">
      <formula1>IF(COUNTIF(S28,"*@*.*")&gt;0,TRUE,FALSE)</formula1>
    </dataValidation>
    <dataValidation type="list" allowBlank="1" showInputMessage="1" showErrorMessage="1" sqref="G22:J22 G20:J20 G18:J18">
      <formula1>"不要, URL記載, 資料添付"</formula1>
    </dataValidation>
    <dataValidation type="list" allowBlank="1" showInputMessage="1" showErrorMessage="1" sqref="I4:L6">
      <formula1>"お選び下さい,国立大学法人,公立大学法人,私立大学（学校法人等）,高等専門学校,独立行政法人,国立研究開発法人,地方独立行政法人,その他の公的研究機関,一般社団法人,一般財団法人,公益社団法人,公益財団法人,特定非営利活動法人,その他"</formula1>
    </dataValidation>
    <dataValidation type="list" allowBlank="1" showInputMessage="1" showErrorMessage="1" sqref="H39:N39">
      <formula1>"お選び下さい,a. 学際・総合／政策研究,b. 国際共同研究,c. 未来指向研究,a（学際）・b（国際）,a（学際）・c（未来）,b（国際）・c（未来）,a（学際）・b（国際）・c（未来）"</formula1>
    </dataValidation>
    <dataValidation type="list" allowBlank="1" showInputMessage="1" showErrorMessage="1" sqref="WVP39:WVV39 JD39:JJ39 SZ39:TF39 ACV39:ADB39 AMR39:AMX39 AWN39:AWT39 BGJ39:BGP39 BQF39:BQL39 CAB39:CAH39 CJX39:CKD39 CTT39:CTZ39 DDP39:DDV39 DNL39:DNR39 DXH39:DXN39 EHD39:EHJ39 EQZ39:ERF39 FAV39:FBB39 FKR39:FKX39 FUN39:FUT39 GEJ39:GEP39 GOF39:GOL39 GYB39:GYH39 HHX39:HID39 HRT39:HRZ39 IBP39:IBV39 ILL39:ILR39 IVH39:IVN39 JFD39:JFJ39 JOZ39:JPF39 JYV39:JZB39 KIR39:KIX39 KSN39:KST39 LCJ39:LCP39 LMF39:LML39 LWB39:LWH39 MFX39:MGD39 MPT39:MPZ39 MZP39:MZV39 NJL39:NJR39 NTH39:NTN39 ODD39:ODJ39 OMZ39:ONF39 OWV39:OXB39 PGR39:PGX39 PQN39:PQT39 QAJ39:QAP39 QKF39:QKL39 QUB39:QUH39 RDX39:RED39 RNT39:RNZ39 RXP39:RXV39 SHL39:SHR39 SRH39:SRN39 TBD39:TBJ39 TKZ39:TLF39 TUV39:TVB39 UER39:UEX39 UON39:UOT39 UYJ39:UYP39 VIF39:VIL39 VSB39:VSH39 WBX39:WCD39 WLT39:WLZ39">
      <formula1>"お選びください,A. 学際・総合／政策研究,B. 国際共同研究,C. 未来指向研究,A（学際）・B（国際）,A（学際）・C（未来）,B（国際）・C（未来）,A（学際）・B（国際）・C（未来）"</formula1>
    </dataValidation>
  </dataValidations>
  <printOptions horizontalCentered="1"/>
  <pageMargins left="0.51181102362204722" right="0.51181102362204722" top="0.55118110236220474" bottom="0.47244094488188981" header="0.31496062992125984" footer="0.31496062992125984"/>
  <pageSetup paperSize="9" scale="58" orientation="portrait" blackAndWhite="1" r:id="rId1"/>
  <headerFooter alignWithMargins="0">
    <oddHeader>&amp;R&amp;8 三井物産環境基金　2019年度　研究助成　申請書[１]</oddHeader>
    <oddFooter>&amp;C&amp;10申請書　1-1.a&amp;R（研究）</oddFooter>
  </headerFooter>
  <rowBreaks count="1" manualBreakCount="1">
    <brk id="72"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678">
              <controlPr defaultSize="0" autoFill="0" autoLine="0" autoPict="0">
                <anchor moveWithCells="1">
                  <from>
                    <xdr:col>7</xdr:col>
                    <xdr:colOff>76200</xdr:colOff>
                    <xdr:row>53</xdr:row>
                    <xdr:rowOff>38100</xdr:rowOff>
                  </from>
                  <to>
                    <xdr:col>8</xdr:col>
                    <xdr:colOff>257175</xdr:colOff>
                    <xdr:row>54</xdr:row>
                    <xdr:rowOff>190500</xdr:rowOff>
                  </to>
                </anchor>
              </controlPr>
            </control>
          </mc:Choice>
        </mc:AlternateContent>
        <mc:AlternateContent xmlns:mc="http://schemas.openxmlformats.org/markup-compatibility/2006">
          <mc:Choice Requires="x14">
            <control shapeId="3074" r:id="rId5" name="Check Box 679">
              <controlPr defaultSize="0" autoFill="0" autoLine="0" autoPict="0">
                <anchor moveWithCells="1">
                  <from>
                    <xdr:col>7</xdr:col>
                    <xdr:colOff>76200</xdr:colOff>
                    <xdr:row>55</xdr:row>
                    <xdr:rowOff>104775</xdr:rowOff>
                  </from>
                  <to>
                    <xdr:col>8</xdr:col>
                    <xdr:colOff>257175</xdr:colOff>
                    <xdr:row>56</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sheetPr>
  <dimension ref="B1:AA15"/>
  <sheetViews>
    <sheetView showGridLines="0" zoomScaleNormal="100" zoomScaleSheetLayoutView="115" workbookViewId="0">
      <selection activeCell="F5" sqref="F5:G5"/>
    </sheetView>
  </sheetViews>
  <sheetFormatPr defaultColWidth="8.25" defaultRowHeight="13.5"/>
  <cols>
    <col min="1" max="1" width="8.25" style="1" customWidth="1"/>
    <col min="2" max="2" width="4.5" style="1" customWidth="1"/>
    <col min="3" max="4" width="5.25" style="1" customWidth="1"/>
    <col min="5" max="19" width="4.5" style="1" customWidth="1"/>
    <col min="20" max="22" width="4.25" style="1" customWidth="1"/>
    <col min="23" max="16384" width="8.25" style="1"/>
  </cols>
  <sheetData>
    <row r="1" spans="2:27">
      <c r="AA1" s="2"/>
    </row>
    <row r="2" spans="2:27" ht="26.25" customHeight="1">
      <c r="B2" s="41" t="s">
        <v>190</v>
      </c>
      <c r="C2" s="42"/>
      <c r="D2" s="42"/>
      <c r="E2" s="40"/>
      <c r="F2" s="40"/>
      <c r="G2" s="40"/>
      <c r="H2" s="43"/>
      <c r="I2" s="44"/>
      <c r="J2" s="44"/>
      <c r="K2" s="44"/>
      <c r="L2" s="44"/>
      <c r="M2" s="45"/>
      <c r="N2" s="731" t="s">
        <v>9</v>
      </c>
      <c r="O2" s="732"/>
      <c r="P2" s="733" t="str">
        <f>IF(【１】申請概要_1.a!$T$3="※申請区分を選択して下さい","",【１】申請概要_1.a!$T$3)</f>
        <v>R19-</v>
      </c>
      <c r="Q2" s="734"/>
      <c r="R2" s="735" t="str">
        <f>IF(【１】申請概要_1.a!$V$3="","",【１】申請概要_1.a!$V$3)</f>
        <v/>
      </c>
      <c r="S2" s="736"/>
    </row>
    <row r="3" spans="2:27">
      <c r="B3" s="737" t="s">
        <v>87</v>
      </c>
      <c r="C3" s="738"/>
      <c r="D3" s="739"/>
      <c r="E3" s="743" t="s">
        <v>12</v>
      </c>
      <c r="F3" s="744"/>
      <c r="G3" s="747" t="str">
        <f>IF(【１】申請概要_1.a!I4="お選び下さい","",【１】申請概要_1.a!I4)</f>
        <v/>
      </c>
      <c r="H3" s="748"/>
      <c r="I3" s="748"/>
      <c r="J3" s="749"/>
      <c r="K3" s="753" t="s">
        <v>14</v>
      </c>
      <c r="L3" s="754"/>
      <c r="M3" s="755" t="str">
        <f>IF(ISBLANK(【１】申請概要_1.a!O4),"",【１】申請概要_1.a!O4)</f>
        <v/>
      </c>
      <c r="N3" s="756"/>
      <c r="O3" s="756"/>
      <c r="P3" s="756"/>
      <c r="Q3" s="756"/>
      <c r="R3" s="756"/>
      <c r="S3" s="757"/>
      <c r="T3" s="12"/>
      <c r="U3" s="12"/>
      <c r="V3" s="12"/>
      <c r="W3" s="12"/>
    </row>
    <row r="4" spans="2:27" ht="29.25" customHeight="1" thickBot="1">
      <c r="B4" s="740"/>
      <c r="C4" s="741"/>
      <c r="D4" s="742"/>
      <c r="E4" s="745"/>
      <c r="F4" s="746"/>
      <c r="G4" s="750"/>
      <c r="H4" s="751"/>
      <c r="I4" s="751"/>
      <c r="J4" s="752"/>
      <c r="K4" s="758" t="s">
        <v>15</v>
      </c>
      <c r="L4" s="759"/>
      <c r="M4" s="760" t="str">
        <f>IF(ISBLANK(【１】申請概要_1.a!O5),"",【１】申請概要_1.a!O5)</f>
        <v/>
      </c>
      <c r="N4" s="761"/>
      <c r="O4" s="761"/>
      <c r="P4" s="761"/>
      <c r="Q4" s="761"/>
      <c r="R4" s="761"/>
      <c r="S4" s="762"/>
      <c r="T4" s="12"/>
      <c r="U4" s="12"/>
      <c r="V4" s="12"/>
      <c r="W4" s="12"/>
    </row>
    <row r="5" spans="2:27" ht="26.25" customHeight="1" thickTop="1" thickBot="1">
      <c r="B5" s="763" t="s">
        <v>88</v>
      </c>
      <c r="C5" s="764"/>
      <c r="D5" s="765"/>
      <c r="E5" s="193" t="s">
        <v>89</v>
      </c>
      <c r="F5" s="766"/>
      <c r="G5" s="767"/>
      <c r="H5" s="193" t="s">
        <v>62</v>
      </c>
      <c r="I5" s="46"/>
      <c r="J5" s="193" t="s">
        <v>90</v>
      </c>
      <c r="K5" s="768" t="s">
        <v>91</v>
      </c>
      <c r="L5" s="769"/>
      <c r="M5" s="769"/>
      <c r="N5" s="194" t="s">
        <v>89</v>
      </c>
      <c r="O5" s="766"/>
      <c r="P5" s="767"/>
      <c r="Q5" s="193" t="s">
        <v>92</v>
      </c>
      <c r="R5" s="46"/>
      <c r="S5" s="195" t="s">
        <v>93</v>
      </c>
    </row>
    <row r="6" spans="2:27" ht="26.25" customHeight="1" thickTop="1" thickBot="1">
      <c r="B6" s="770" t="s">
        <v>94</v>
      </c>
      <c r="C6" s="771"/>
      <c r="D6" s="772"/>
      <c r="E6" s="773" t="s">
        <v>95</v>
      </c>
      <c r="F6" s="774"/>
      <c r="G6" s="775"/>
      <c r="H6" s="776"/>
      <c r="I6" s="193" t="s">
        <v>96</v>
      </c>
      <c r="J6" s="773" t="s">
        <v>97</v>
      </c>
      <c r="K6" s="774"/>
      <c r="L6" s="775"/>
      <c r="M6" s="776"/>
      <c r="N6" s="193" t="s">
        <v>96</v>
      </c>
      <c r="O6" s="777" t="s">
        <v>98</v>
      </c>
      <c r="P6" s="778"/>
      <c r="Q6" s="775"/>
      <c r="R6" s="776"/>
      <c r="S6" s="196" t="s">
        <v>96</v>
      </c>
    </row>
    <row r="7" spans="2:27" ht="26.25" customHeight="1" thickTop="1" thickBot="1">
      <c r="B7" s="779" t="s">
        <v>99</v>
      </c>
      <c r="C7" s="764"/>
      <c r="D7" s="765"/>
      <c r="E7" s="780" t="s">
        <v>89</v>
      </c>
      <c r="F7" s="781"/>
      <c r="G7" s="766"/>
      <c r="H7" s="767"/>
      <c r="I7" s="197" t="s">
        <v>100</v>
      </c>
      <c r="J7" s="198" t="s">
        <v>101</v>
      </c>
      <c r="K7" s="775"/>
      <c r="L7" s="782"/>
      <c r="M7" s="776"/>
      <c r="N7" s="197" t="s">
        <v>102</v>
      </c>
      <c r="O7" s="198" t="s">
        <v>103</v>
      </c>
      <c r="P7" s="775"/>
      <c r="Q7" s="782"/>
      <c r="R7" s="776"/>
      <c r="S7" s="199" t="s">
        <v>102</v>
      </c>
    </row>
    <row r="8" spans="2:27" ht="57.75" customHeight="1" thickTop="1">
      <c r="B8" s="47"/>
      <c r="C8" s="783"/>
      <c r="D8" s="783"/>
      <c r="E8" s="783"/>
      <c r="F8" s="783"/>
      <c r="G8" s="783"/>
      <c r="H8" s="783"/>
      <c r="I8" s="783"/>
      <c r="J8" s="783"/>
      <c r="K8" s="783"/>
      <c r="L8" s="783"/>
      <c r="M8" s="783"/>
      <c r="N8" s="783"/>
      <c r="O8" s="783"/>
      <c r="P8" s="783"/>
      <c r="Q8" s="783"/>
      <c r="R8" s="783"/>
      <c r="S8" s="784"/>
    </row>
    <row r="9" spans="2:27" ht="60.75" customHeight="1">
      <c r="B9" s="787" t="s">
        <v>104</v>
      </c>
      <c r="C9" s="783"/>
      <c r="D9" s="783"/>
      <c r="E9" s="783"/>
      <c r="F9" s="783"/>
      <c r="G9" s="783"/>
      <c r="H9" s="783"/>
      <c r="I9" s="783"/>
      <c r="J9" s="783"/>
      <c r="K9" s="783"/>
      <c r="L9" s="783"/>
      <c r="M9" s="783"/>
      <c r="N9" s="783"/>
      <c r="O9" s="783"/>
      <c r="P9" s="783"/>
      <c r="Q9" s="783"/>
      <c r="R9" s="783"/>
      <c r="S9" s="784"/>
      <c r="V9" s="12"/>
    </row>
    <row r="10" spans="2:27" ht="167.25" customHeight="1" thickBot="1">
      <c r="B10" s="788"/>
      <c r="C10" s="785"/>
      <c r="D10" s="785"/>
      <c r="E10" s="785"/>
      <c r="F10" s="785"/>
      <c r="G10" s="785"/>
      <c r="H10" s="785"/>
      <c r="I10" s="785"/>
      <c r="J10" s="785"/>
      <c r="K10" s="785"/>
      <c r="L10" s="785"/>
      <c r="M10" s="785"/>
      <c r="N10" s="785"/>
      <c r="O10" s="785"/>
      <c r="P10" s="785"/>
      <c r="Q10" s="785"/>
      <c r="R10" s="785"/>
      <c r="S10" s="786"/>
    </row>
    <row r="11" spans="2:27" ht="57.75" customHeight="1" thickTop="1">
      <c r="B11" s="48"/>
      <c r="C11" s="783"/>
      <c r="D11" s="783"/>
      <c r="E11" s="783"/>
      <c r="F11" s="783"/>
      <c r="G11" s="783"/>
      <c r="H11" s="783"/>
      <c r="I11" s="783"/>
      <c r="J11" s="783"/>
      <c r="K11" s="783"/>
      <c r="L11" s="783"/>
      <c r="M11" s="783"/>
      <c r="N11" s="783"/>
      <c r="O11" s="783"/>
      <c r="P11" s="783"/>
      <c r="Q11" s="783"/>
      <c r="R11" s="783"/>
      <c r="S11" s="784"/>
    </row>
    <row r="12" spans="2:27" ht="60.75" customHeight="1">
      <c r="B12" s="787" t="s">
        <v>105</v>
      </c>
      <c r="C12" s="783"/>
      <c r="D12" s="783"/>
      <c r="E12" s="783"/>
      <c r="F12" s="783"/>
      <c r="G12" s="783"/>
      <c r="H12" s="783"/>
      <c r="I12" s="783"/>
      <c r="J12" s="783"/>
      <c r="K12" s="783"/>
      <c r="L12" s="783"/>
      <c r="M12" s="783"/>
      <c r="N12" s="783"/>
      <c r="O12" s="783"/>
      <c r="P12" s="783"/>
      <c r="Q12" s="783"/>
      <c r="R12" s="783"/>
      <c r="S12" s="784"/>
    </row>
    <row r="13" spans="2:27" ht="167.25" customHeight="1">
      <c r="B13" s="791"/>
      <c r="C13" s="789"/>
      <c r="D13" s="789"/>
      <c r="E13" s="789"/>
      <c r="F13" s="789"/>
      <c r="G13" s="789"/>
      <c r="H13" s="789"/>
      <c r="I13" s="789"/>
      <c r="J13" s="789"/>
      <c r="K13" s="789"/>
      <c r="L13" s="789"/>
      <c r="M13" s="789"/>
      <c r="N13" s="789"/>
      <c r="O13" s="789"/>
      <c r="P13" s="789"/>
      <c r="Q13" s="789"/>
      <c r="R13" s="789"/>
      <c r="S13" s="790"/>
    </row>
    <row r="14" spans="2:27">
      <c r="B14" s="792" t="s">
        <v>224</v>
      </c>
      <c r="C14" s="792"/>
      <c r="D14" s="792"/>
      <c r="E14" s="792"/>
      <c r="F14" s="792"/>
      <c r="G14" s="792"/>
      <c r="H14" s="792"/>
      <c r="I14" s="792"/>
      <c r="J14" s="792"/>
      <c r="K14" s="792"/>
      <c r="L14" s="792"/>
      <c r="M14" s="792"/>
      <c r="N14" s="792"/>
      <c r="O14" s="792"/>
      <c r="P14" s="792"/>
      <c r="Q14" s="792"/>
      <c r="R14" s="792"/>
      <c r="S14" s="792"/>
    </row>
    <row r="15" spans="2:27">
      <c r="B15" s="49"/>
    </row>
  </sheetData>
  <sheetProtection password="D9C4" sheet="1" formatRows="0" selectLockedCells="1"/>
  <mergeCells count="31">
    <mergeCell ref="C8:S10"/>
    <mergeCell ref="B9:B10"/>
    <mergeCell ref="C11:S13"/>
    <mergeCell ref="B12:B13"/>
    <mergeCell ref="B14:S14"/>
    <mergeCell ref="Q6:R6"/>
    <mergeCell ref="B7:D7"/>
    <mergeCell ref="E7:F7"/>
    <mergeCell ref="G7:H7"/>
    <mergeCell ref="K7:M7"/>
    <mergeCell ref="P7:R7"/>
    <mergeCell ref="B5:D5"/>
    <mergeCell ref="F5:G5"/>
    <mergeCell ref="K5:M5"/>
    <mergeCell ref="O5:P5"/>
    <mergeCell ref="B6:D6"/>
    <mergeCell ref="E6:F6"/>
    <mergeCell ref="G6:H6"/>
    <mergeCell ref="J6:K6"/>
    <mergeCell ref="L6:M6"/>
    <mergeCell ref="O6:P6"/>
    <mergeCell ref="N2:O2"/>
    <mergeCell ref="P2:Q2"/>
    <mergeCell ref="R2:S2"/>
    <mergeCell ref="B3:D4"/>
    <mergeCell ref="E3:F4"/>
    <mergeCell ref="G3:J4"/>
    <mergeCell ref="K3:L3"/>
    <mergeCell ref="M3:S3"/>
    <mergeCell ref="K4:L4"/>
    <mergeCell ref="M4:S4"/>
  </mergeCells>
  <phoneticPr fontId="1"/>
  <conditionalFormatting sqref="R2">
    <cfRule type="cellIs" dxfId="11" priority="1" stopIfTrue="1" operator="equal">
      <formula>"※申請区分を選択して下さい"</formula>
    </cfRule>
  </conditionalFormatting>
  <dataValidations count="8">
    <dataValidation imeMode="halfKatakana" allowBlank="1" showInputMessage="1" showErrorMessage="1" sqref="K3"/>
    <dataValidation imeMode="halfAlpha" allowBlank="1" showInputMessage="1" showErrorMessage="1" sqref="Q6:R6"/>
    <dataValidation type="whole" imeMode="halfAlpha" operator="lessThan" allowBlank="1" showInputMessage="1" showErrorMessage="1" prompt="西暦でご記入ください。（半角英数字）" sqref="G7:H7">
      <formula1>2025</formula1>
    </dataValidation>
    <dataValidation type="whole" allowBlank="1" showInputMessage="1" showErrorMessage="1" prompt="半角数字でご記入ください。" sqref="R5 I5">
      <formula1>1</formula1>
      <formula2>12</formula2>
    </dataValidation>
    <dataValidation type="whole" imeMode="halfAlpha" allowBlank="1" showInputMessage="1" showErrorMessage="1" sqref="G6:H6">
      <formula1>1</formula1>
      <formula2>99999999999999900000</formula2>
    </dataValidation>
    <dataValidation type="whole" imeMode="halfAlpha" allowBlank="1" showInputMessage="1" showErrorMessage="1" sqref="L6:M6">
      <formula1>0</formula1>
      <formula2>99999999999999900000</formula2>
    </dataValidation>
    <dataValidation type="whole" allowBlank="1" showInputMessage="1" showErrorMessage="1" sqref="K7:M7 P7:R7">
      <formula1>0</formula1>
      <formula2>99999999999999900000</formula2>
    </dataValidation>
    <dataValidation type="whole" imeMode="halfAlpha" operator="lessThanOrEqual" allowBlank="1" showInputMessage="1" showErrorMessage="1" prompt="西暦でご記入ください。（半角英数字）" sqref="F5:G5 O5:P5">
      <formula1>2019</formula1>
    </dataValidation>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2019年度　研究助成　申請書[１]</oddHeader>
    <oddFooter>&amp;C&amp;10申請書　1-1.b&amp;R（研究）</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B1:AA51"/>
  <sheetViews>
    <sheetView showGridLines="0" zoomScaleNormal="100" zoomScaleSheetLayoutView="115" workbookViewId="0">
      <selection activeCell="D8" sqref="D8"/>
    </sheetView>
  </sheetViews>
  <sheetFormatPr defaultColWidth="8.25" defaultRowHeight="16.5" customHeight="1"/>
  <cols>
    <col min="1" max="1" width="14.125" style="53" customWidth="1"/>
    <col min="2" max="2" width="5.125" style="53" customWidth="1"/>
    <col min="3" max="3" width="16.25" style="53" customWidth="1"/>
    <col min="4" max="7" width="15.375" style="54" customWidth="1"/>
    <col min="8" max="8" width="0.375" style="54" customWidth="1"/>
    <col min="9" max="9" width="3.75" style="53" customWidth="1"/>
    <col min="10" max="10" width="2.5" style="53" customWidth="1"/>
    <col min="11" max="11" width="12.625" style="53" customWidth="1"/>
    <col min="12" max="12" width="12.25" style="53" customWidth="1"/>
    <col min="13" max="16384" width="8.25" style="53"/>
  </cols>
  <sheetData>
    <row r="1" spans="2:27" s="1" customFormat="1" ht="13.5">
      <c r="H1" s="12"/>
      <c r="AA1" s="2"/>
    </row>
    <row r="2" spans="2:27" ht="30" customHeight="1">
      <c r="B2" s="50" t="s">
        <v>106</v>
      </c>
      <c r="C2" s="50"/>
      <c r="D2" s="50"/>
      <c r="E2" s="51"/>
      <c r="F2" s="52" t="str">
        <f>IF(【１】申請概要_1.a!$T$3="※申請区分を選択して下さい","",【１】申請概要_1.a!$T$3)</f>
        <v>R19-</v>
      </c>
      <c r="G2" s="793" t="str">
        <f>IF(【１】申請概要_1.a!$V$3="","",【１】申請概要_1.a!$V$3)</f>
        <v/>
      </c>
      <c r="H2" s="793" t="s">
        <v>192</v>
      </c>
    </row>
    <row r="3" spans="2:27" ht="12">
      <c r="B3" s="794" t="s">
        <v>107</v>
      </c>
      <c r="C3" s="794"/>
      <c r="D3" s="794"/>
      <c r="E3" s="794"/>
      <c r="F3" s="794"/>
      <c r="G3" s="794"/>
    </row>
    <row r="4" spans="2:27" ht="12">
      <c r="B4" s="795"/>
      <c r="C4" s="795"/>
      <c r="D4" s="795"/>
      <c r="E4" s="795"/>
      <c r="F4" s="795"/>
      <c r="G4" s="795"/>
    </row>
    <row r="5" spans="2:27" ht="13.5" customHeight="1">
      <c r="B5" s="796" t="s">
        <v>11</v>
      </c>
      <c r="C5" s="796"/>
      <c r="D5" s="798" t="str">
        <f>IF(【１】申請概要_1.a!I4="お選び下さい","",【１】申請概要_1.a!I4)</f>
        <v/>
      </c>
      <c r="E5" s="800" t="str">
        <f>IF(ISBLANK(【１】申請概要_1.a!O4),"",【１】申請概要_1.a!O4)</f>
        <v/>
      </c>
      <c r="F5" s="801"/>
      <c r="G5" s="802"/>
    </row>
    <row r="6" spans="2:27" ht="32.25" customHeight="1" thickBot="1">
      <c r="B6" s="797"/>
      <c r="C6" s="797"/>
      <c r="D6" s="799"/>
      <c r="E6" s="803" t="str">
        <f>IF(ISBLANK(【１】申請概要_1.a!O5),"",【１】申請概要_1.a!O5)</f>
        <v/>
      </c>
      <c r="F6" s="804"/>
      <c r="G6" s="805"/>
    </row>
    <row r="7" spans="2:27" s="58" customFormat="1" ht="57.75" customHeight="1" thickTop="1" thickBot="1">
      <c r="B7" s="806" t="s">
        <v>108</v>
      </c>
      <c r="C7" s="807"/>
      <c r="D7" s="55" t="s">
        <v>218</v>
      </c>
      <c r="E7" s="55" t="s">
        <v>219</v>
      </c>
      <c r="F7" s="55" t="s">
        <v>220</v>
      </c>
      <c r="G7" s="56" t="s">
        <v>109</v>
      </c>
      <c r="H7" s="57"/>
    </row>
    <row r="8" spans="2:27" s="64" customFormat="1" ht="30" customHeight="1" thickTop="1">
      <c r="B8" s="808" t="s">
        <v>110</v>
      </c>
      <c r="C8" s="59" t="s">
        <v>111</v>
      </c>
      <c r="D8" s="60"/>
      <c r="E8" s="60"/>
      <c r="F8" s="60"/>
      <c r="G8" s="61">
        <f>SUM(D8:F8)</f>
        <v>0</v>
      </c>
      <c r="H8" s="62"/>
      <c r="I8" s="63"/>
    </row>
    <row r="9" spans="2:27" s="64" customFormat="1" ht="30" customHeight="1">
      <c r="B9" s="809"/>
      <c r="C9" s="65" t="s">
        <v>191</v>
      </c>
      <c r="D9" s="66"/>
      <c r="E9" s="67"/>
      <c r="F9" s="67"/>
      <c r="G9" s="68">
        <f>SUM(D9:F9)</f>
        <v>0</v>
      </c>
      <c r="H9" s="62"/>
      <c r="I9" s="63"/>
    </row>
    <row r="10" spans="2:27" s="64" customFormat="1" ht="30" customHeight="1" thickBot="1">
      <c r="B10" s="810"/>
      <c r="C10" s="69" t="s">
        <v>109</v>
      </c>
      <c r="D10" s="70">
        <f>SUM(D8:D9)</f>
        <v>0</v>
      </c>
      <c r="E10" s="71">
        <f>SUM(E8:E9)</f>
        <v>0</v>
      </c>
      <c r="F10" s="71">
        <f>SUM(F8:F9)</f>
        <v>0</v>
      </c>
      <c r="G10" s="71">
        <f>SUM(G8:G9)</f>
        <v>0</v>
      </c>
      <c r="H10" s="72"/>
      <c r="I10" s="63"/>
    </row>
    <row r="11" spans="2:27" s="64" customFormat="1" ht="30" customHeight="1" thickTop="1">
      <c r="B11" s="811" t="s">
        <v>112</v>
      </c>
      <c r="C11" s="73" t="s">
        <v>113</v>
      </c>
      <c r="D11" s="74">
        <f>'【４】予算_2.b(1年目)'!E11</f>
        <v>0</v>
      </c>
      <c r="E11" s="74">
        <f>'【５】予算_2.c(2年目)'!E11</f>
        <v>0</v>
      </c>
      <c r="F11" s="74">
        <f>'【６】予算_2.d(3年目)'!E11</f>
        <v>0</v>
      </c>
      <c r="G11" s="75">
        <f t="shared" ref="G11:G16" si="0">SUM(D11:F11)</f>
        <v>0</v>
      </c>
      <c r="H11" s="62"/>
      <c r="I11" s="63"/>
      <c r="K11" s="76"/>
    </row>
    <row r="12" spans="2:27" s="64" customFormat="1" ht="30" customHeight="1">
      <c r="B12" s="812"/>
      <c r="C12" s="65" t="s">
        <v>114</v>
      </c>
      <c r="D12" s="77">
        <f>'【４】予算_2.b(1年目)'!E19</f>
        <v>0</v>
      </c>
      <c r="E12" s="77">
        <f>'【５】予算_2.c(2年目)'!E19</f>
        <v>0</v>
      </c>
      <c r="F12" s="77">
        <f>'【６】予算_2.d(3年目)'!E19</f>
        <v>0</v>
      </c>
      <c r="G12" s="68">
        <f t="shared" si="0"/>
        <v>0</v>
      </c>
      <c r="H12" s="62"/>
      <c r="I12" s="63"/>
      <c r="K12" s="78"/>
      <c r="L12" s="79"/>
      <c r="M12" s="79"/>
      <c r="N12" s="79"/>
    </row>
    <row r="13" spans="2:27" s="64" customFormat="1" ht="30" customHeight="1">
      <c r="B13" s="812"/>
      <c r="C13" s="65" t="s">
        <v>115</v>
      </c>
      <c r="D13" s="77">
        <f>'【４】予算_2.b(1年目)'!E27</f>
        <v>0</v>
      </c>
      <c r="E13" s="77">
        <f>'【５】予算_2.c(2年目)'!E27</f>
        <v>0</v>
      </c>
      <c r="F13" s="77">
        <f>'【６】予算_2.d(3年目)'!E27</f>
        <v>0</v>
      </c>
      <c r="G13" s="68">
        <f t="shared" si="0"/>
        <v>0</v>
      </c>
      <c r="H13" s="62"/>
      <c r="I13" s="63"/>
      <c r="K13" s="80"/>
      <c r="L13" s="80"/>
      <c r="M13" s="80"/>
      <c r="N13" s="80"/>
    </row>
    <row r="14" spans="2:27" s="64" customFormat="1" ht="30" customHeight="1">
      <c r="B14" s="812"/>
      <c r="C14" s="65" t="s">
        <v>116</v>
      </c>
      <c r="D14" s="77">
        <f>'【４】予算_2.b(1年目)'!E35</f>
        <v>0</v>
      </c>
      <c r="E14" s="77">
        <f>'【５】予算_2.c(2年目)'!E35</f>
        <v>0</v>
      </c>
      <c r="F14" s="77">
        <f>'【６】予算_2.d(3年目)'!E35</f>
        <v>0</v>
      </c>
      <c r="G14" s="68">
        <f t="shared" si="0"/>
        <v>0</v>
      </c>
      <c r="H14" s="62"/>
      <c r="I14" s="63"/>
      <c r="K14" s="81"/>
      <c r="L14" s="79"/>
      <c r="M14" s="79"/>
      <c r="N14" s="79"/>
    </row>
    <row r="15" spans="2:27" s="64" customFormat="1" ht="30" customHeight="1">
      <c r="B15" s="812"/>
      <c r="C15" s="65" t="s">
        <v>117</v>
      </c>
      <c r="D15" s="77">
        <f>'【４】予算_2.b(1年目)'!E43</f>
        <v>0</v>
      </c>
      <c r="E15" s="77">
        <f>'【５】予算_2.c(2年目)'!E43</f>
        <v>0</v>
      </c>
      <c r="F15" s="77">
        <f>'【６】予算_2.d(3年目)'!E43</f>
        <v>0</v>
      </c>
      <c r="G15" s="68">
        <f t="shared" si="0"/>
        <v>0</v>
      </c>
      <c r="H15" s="62"/>
      <c r="I15" s="63"/>
      <c r="K15" s="81"/>
      <c r="L15" s="79"/>
      <c r="M15" s="79"/>
      <c r="N15" s="79"/>
    </row>
    <row r="16" spans="2:27" s="64" customFormat="1" ht="30" customHeight="1">
      <c r="B16" s="812"/>
      <c r="C16" s="82" t="s">
        <v>118</v>
      </c>
      <c r="D16" s="83">
        <f>'【４】予算_2.b(1年目)'!E49</f>
        <v>0</v>
      </c>
      <c r="E16" s="83">
        <f>'【５】予算_2.c(2年目)'!E49</f>
        <v>0</v>
      </c>
      <c r="F16" s="83">
        <f>'【６】予算_2.d(3年目)'!E49</f>
        <v>0</v>
      </c>
      <c r="G16" s="84">
        <f t="shared" si="0"/>
        <v>0</v>
      </c>
      <c r="H16" s="62"/>
      <c r="I16" s="63"/>
    </row>
    <row r="17" spans="2:12" s="64" customFormat="1" ht="30" customHeight="1" thickBot="1">
      <c r="B17" s="813"/>
      <c r="C17" s="85" t="s">
        <v>109</v>
      </c>
      <c r="D17" s="70">
        <f>SUM(D11:D16)</f>
        <v>0</v>
      </c>
      <c r="E17" s="70">
        <f>SUM(E11:E16)</f>
        <v>0</v>
      </c>
      <c r="F17" s="70">
        <f>SUM(F11:F16)</f>
        <v>0</v>
      </c>
      <c r="G17" s="71">
        <f>SUM(G11:G16)</f>
        <v>0</v>
      </c>
      <c r="H17" s="72" t="b">
        <f>OR(SUM(D8:D9)&lt;&gt;D17,SUM(E8:E9)&lt;&gt;E17,SUM(F8:F9)&lt;&gt;F17)</f>
        <v>0</v>
      </c>
      <c r="I17" s="86"/>
      <c r="J17" s="87"/>
      <c r="K17" s="814"/>
      <c r="L17" s="814"/>
    </row>
    <row r="18" spans="2:12" s="64" customFormat="1" ht="47.25" customHeight="1" thickTop="1">
      <c r="B18" s="815" t="s">
        <v>119</v>
      </c>
      <c r="C18" s="815"/>
      <c r="D18" s="815"/>
      <c r="E18" s="815"/>
      <c r="F18" s="816">
        <f>IF(G9=0,0,(ROUNDDOWN(G9/G10,3)))</f>
        <v>0</v>
      </c>
      <c r="G18" s="816"/>
      <c r="H18" s="88"/>
      <c r="I18" s="63"/>
    </row>
    <row r="19" spans="2:12" s="64" customFormat="1" ht="38.25" customHeight="1">
      <c r="B19" s="89" t="str">
        <f>IF(H17,"※エラー：収入と支出の合計額が一致していません。ご確認をお願いします。","")</f>
        <v/>
      </c>
      <c r="C19" s="90"/>
      <c r="D19" s="91"/>
      <c r="E19" s="92"/>
      <c r="F19" s="92"/>
      <c r="G19" s="92"/>
      <c r="H19" s="92"/>
      <c r="I19" s="63"/>
    </row>
    <row r="20" spans="2:12" s="64" customFormat="1" ht="27" customHeight="1">
      <c r="B20" s="93"/>
      <c r="C20" s="90"/>
      <c r="D20" s="91"/>
      <c r="E20" s="92"/>
      <c r="F20" s="92"/>
      <c r="G20" s="92"/>
      <c r="H20" s="92"/>
      <c r="I20" s="63"/>
    </row>
    <row r="21" spans="2:12" s="64" customFormat="1" ht="27" customHeight="1">
      <c r="B21" s="93"/>
      <c r="C21" s="90"/>
      <c r="D21" s="91"/>
      <c r="E21" s="92"/>
      <c r="F21" s="92"/>
      <c r="G21" s="92"/>
      <c r="H21" s="92"/>
      <c r="I21" s="63"/>
    </row>
    <row r="22" spans="2:12" s="64" customFormat="1" ht="27" customHeight="1">
      <c r="B22" s="93"/>
      <c r="C22" s="90"/>
      <c r="D22" s="91"/>
      <c r="E22" s="92"/>
      <c r="F22" s="92"/>
      <c r="G22" s="92"/>
      <c r="H22" s="92"/>
      <c r="I22" s="63"/>
    </row>
    <row r="23" spans="2:12" s="64" customFormat="1" ht="27" customHeight="1">
      <c r="B23" s="93"/>
      <c r="C23" s="90"/>
      <c r="D23" s="91"/>
      <c r="E23" s="92"/>
      <c r="F23" s="92"/>
      <c r="G23" s="92"/>
      <c r="H23" s="92"/>
      <c r="I23" s="63"/>
    </row>
    <row r="24" spans="2:12" s="64" customFormat="1" ht="27" customHeight="1">
      <c r="B24" s="93"/>
      <c r="C24" s="90"/>
      <c r="D24" s="91"/>
      <c r="E24" s="92"/>
      <c r="F24" s="92"/>
      <c r="G24" s="92"/>
      <c r="H24" s="92"/>
      <c r="I24" s="63"/>
    </row>
    <row r="25" spans="2:12" s="64" customFormat="1" ht="27" customHeight="1">
      <c r="B25" s="93"/>
      <c r="C25" s="90"/>
      <c r="D25" s="91"/>
      <c r="E25" s="92"/>
      <c r="F25" s="92"/>
      <c r="G25" s="92"/>
      <c r="H25" s="92"/>
      <c r="I25" s="63"/>
    </row>
    <row r="26" spans="2:12" s="64" customFormat="1" ht="27" customHeight="1">
      <c r="B26" s="93"/>
      <c r="C26" s="90"/>
      <c r="D26" s="91"/>
      <c r="E26" s="92"/>
      <c r="F26" s="92"/>
      <c r="G26" s="92"/>
      <c r="H26" s="92"/>
      <c r="I26" s="63"/>
    </row>
    <row r="27" spans="2:12" s="64" customFormat="1" ht="27" customHeight="1">
      <c r="B27" s="93"/>
      <c r="C27" s="90"/>
      <c r="D27" s="91"/>
      <c r="E27" s="92"/>
      <c r="F27" s="92"/>
      <c r="G27" s="92"/>
      <c r="H27" s="92"/>
      <c r="I27" s="63"/>
    </row>
    <row r="28" spans="2:12" s="64" customFormat="1" ht="27" customHeight="1">
      <c r="B28" s="93"/>
      <c r="C28" s="90"/>
      <c r="D28" s="91"/>
      <c r="E28" s="92"/>
      <c r="F28" s="92"/>
      <c r="G28" s="92"/>
      <c r="H28" s="92"/>
      <c r="I28" s="63"/>
    </row>
    <row r="29" spans="2:12" s="64" customFormat="1" ht="27" customHeight="1">
      <c r="B29" s="93"/>
      <c r="C29" s="90"/>
      <c r="D29" s="91"/>
      <c r="E29" s="92"/>
      <c r="F29" s="92"/>
      <c r="G29" s="92"/>
      <c r="H29" s="92"/>
      <c r="I29" s="63"/>
    </row>
    <row r="30" spans="2:12" s="64" customFormat="1" ht="27" customHeight="1">
      <c r="B30" s="93"/>
      <c r="C30" s="90"/>
      <c r="D30" s="91"/>
      <c r="E30" s="92"/>
      <c r="F30" s="92"/>
      <c r="G30" s="92"/>
      <c r="H30" s="92"/>
      <c r="I30" s="63"/>
    </row>
    <row r="31" spans="2:12" s="64" customFormat="1" ht="27" customHeight="1">
      <c r="B31" s="93"/>
      <c r="C31" s="90"/>
      <c r="D31" s="91"/>
      <c r="E31" s="92"/>
      <c r="F31" s="92"/>
      <c r="G31" s="92"/>
      <c r="H31" s="92"/>
      <c r="I31" s="63"/>
    </row>
    <row r="32" spans="2:12" s="64" customFormat="1" ht="27" customHeight="1">
      <c r="B32" s="93"/>
      <c r="C32" s="90"/>
      <c r="D32" s="91"/>
      <c r="E32" s="92"/>
      <c r="F32" s="92"/>
      <c r="G32" s="92"/>
      <c r="H32" s="92"/>
      <c r="I32" s="63"/>
    </row>
    <row r="33" spans="2:9" s="64" customFormat="1" ht="27" customHeight="1">
      <c r="B33" s="93"/>
      <c r="C33" s="90"/>
      <c r="D33" s="91"/>
      <c r="E33" s="92"/>
      <c r="F33" s="92"/>
      <c r="G33" s="92"/>
      <c r="H33" s="92"/>
      <c r="I33" s="63"/>
    </row>
    <row r="34" spans="2:9" s="64" customFormat="1" ht="27" customHeight="1">
      <c r="B34" s="93"/>
      <c r="C34" s="90"/>
      <c r="D34" s="91"/>
      <c r="E34" s="92"/>
      <c r="F34" s="92"/>
      <c r="G34" s="92"/>
      <c r="H34" s="92"/>
      <c r="I34" s="63"/>
    </row>
    <row r="35" spans="2:9" s="64" customFormat="1" ht="27" customHeight="1">
      <c r="B35" s="93"/>
      <c r="C35" s="90"/>
      <c r="D35" s="91"/>
      <c r="E35" s="92"/>
      <c r="F35" s="92"/>
      <c r="G35" s="92"/>
      <c r="H35" s="92"/>
      <c r="I35" s="63"/>
    </row>
    <row r="36" spans="2:9" s="64" customFormat="1" ht="27" customHeight="1">
      <c r="B36" s="93"/>
      <c r="C36" s="90"/>
      <c r="D36" s="91"/>
      <c r="E36" s="92"/>
      <c r="F36" s="92"/>
      <c r="G36" s="92"/>
      <c r="H36" s="92"/>
      <c r="I36" s="63"/>
    </row>
    <row r="37" spans="2:9" s="64" customFormat="1" ht="27" customHeight="1">
      <c r="B37" s="93"/>
      <c r="C37" s="90"/>
      <c r="D37" s="91"/>
      <c r="E37" s="92"/>
      <c r="F37" s="92"/>
      <c r="G37" s="92"/>
      <c r="H37" s="92"/>
      <c r="I37" s="63"/>
    </row>
    <row r="38" spans="2:9" s="64" customFormat="1" ht="27" customHeight="1">
      <c r="B38" s="93"/>
      <c r="C38" s="90"/>
      <c r="D38" s="91"/>
      <c r="E38" s="92"/>
      <c r="F38" s="92"/>
      <c r="G38" s="92"/>
      <c r="H38" s="92"/>
      <c r="I38" s="63"/>
    </row>
    <row r="39" spans="2:9" s="64" customFormat="1" ht="27" customHeight="1">
      <c r="B39" s="93"/>
      <c r="C39" s="90"/>
      <c r="D39" s="91"/>
      <c r="E39" s="92"/>
      <c r="F39" s="92"/>
      <c r="G39" s="92"/>
      <c r="H39" s="92"/>
      <c r="I39" s="63"/>
    </row>
    <row r="40" spans="2:9" s="64" customFormat="1" ht="27" customHeight="1">
      <c r="B40" s="93"/>
      <c r="C40" s="90"/>
      <c r="D40" s="91"/>
      <c r="E40" s="92"/>
      <c r="F40" s="92"/>
      <c r="G40" s="92"/>
      <c r="H40" s="92"/>
      <c r="I40" s="63"/>
    </row>
    <row r="41" spans="2:9" s="64" customFormat="1" ht="27" customHeight="1">
      <c r="B41" s="93"/>
      <c r="C41" s="90"/>
      <c r="D41" s="91"/>
      <c r="E41" s="92"/>
      <c r="F41" s="92"/>
      <c r="G41" s="92"/>
      <c r="H41" s="92"/>
      <c r="I41" s="63"/>
    </row>
    <row r="42" spans="2:9" s="64" customFormat="1" ht="27" customHeight="1">
      <c r="B42" s="93"/>
      <c r="C42" s="90"/>
      <c r="D42" s="91"/>
      <c r="E42" s="92"/>
      <c r="F42" s="92"/>
      <c r="G42" s="92"/>
      <c r="H42" s="92"/>
      <c r="I42" s="63"/>
    </row>
    <row r="43" spans="2:9" s="64" customFormat="1" ht="27" customHeight="1">
      <c r="B43" s="93"/>
      <c r="C43" s="90"/>
      <c r="D43" s="91"/>
      <c r="E43" s="92"/>
      <c r="F43" s="92"/>
      <c r="G43" s="92"/>
      <c r="H43" s="92"/>
      <c r="I43" s="63"/>
    </row>
    <row r="44" spans="2:9" s="64" customFormat="1" ht="27" customHeight="1">
      <c r="B44" s="93"/>
      <c r="C44" s="90"/>
      <c r="D44" s="91"/>
      <c r="E44" s="92"/>
      <c r="F44" s="92"/>
      <c r="G44" s="92"/>
      <c r="H44" s="92"/>
      <c r="I44" s="63"/>
    </row>
    <row r="45" spans="2:9" s="64" customFormat="1" ht="27" customHeight="1">
      <c r="B45" s="93"/>
      <c r="C45" s="90"/>
      <c r="D45" s="91"/>
      <c r="E45" s="92"/>
      <c r="F45" s="92"/>
      <c r="G45" s="92"/>
      <c r="H45" s="92"/>
      <c r="I45" s="63"/>
    </row>
    <row r="46" spans="2:9" s="64" customFormat="1" ht="27" customHeight="1">
      <c r="B46" s="93"/>
      <c r="C46" s="90"/>
      <c r="D46" s="91"/>
      <c r="E46" s="92"/>
      <c r="F46" s="92"/>
      <c r="G46" s="92"/>
      <c r="H46" s="92"/>
      <c r="I46" s="63"/>
    </row>
    <row r="47" spans="2:9" s="64" customFormat="1" ht="27" customHeight="1">
      <c r="B47" s="93"/>
      <c r="C47" s="90"/>
      <c r="D47" s="91"/>
      <c r="E47" s="92"/>
      <c r="F47" s="92"/>
      <c r="G47" s="92"/>
      <c r="H47" s="92"/>
      <c r="I47" s="63"/>
    </row>
    <row r="48" spans="2:9" s="64" customFormat="1" ht="27" customHeight="1">
      <c r="B48" s="93"/>
      <c r="C48" s="90"/>
      <c r="D48" s="91"/>
      <c r="E48" s="92"/>
      <c r="F48" s="92"/>
      <c r="G48" s="92"/>
      <c r="H48" s="92"/>
      <c r="I48" s="63"/>
    </row>
    <row r="49" spans="2:9" s="64" customFormat="1" ht="27" customHeight="1">
      <c r="B49" s="93"/>
      <c r="C49" s="90"/>
      <c r="D49" s="91"/>
      <c r="E49" s="92"/>
      <c r="F49" s="92"/>
      <c r="G49" s="92"/>
      <c r="H49" s="92"/>
      <c r="I49" s="63"/>
    </row>
    <row r="50" spans="2:9" s="64" customFormat="1" ht="27" customHeight="1">
      <c r="B50" s="93"/>
      <c r="C50" s="90"/>
      <c r="D50" s="91"/>
      <c r="E50" s="92"/>
      <c r="F50" s="92"/>
      <c r="G50" s="92"/>
      <c r="H50" s="92"/>
      <c r="I50" s="63"/>
    </row>
    <row r="51" spans="2:9" ht="21.75" customHeight="1">
      <c r="B51" s="94"/>
      <c r="C51" s="95"/>
      <c r="G51" s="96"/>
      <c r="H51" s="96"/>
    </row>
  </sheetData>
  <sheetProtection password="D9C4" sheet="1" formatRows="0" selectLockedCells="1"/>
  <mergeCells count="13">
    <mergeCell ref="B7:C7"/>
    <mergeCell ref="B8:B10"/>
    <mergeCell ref="B11:B17"/>
    <mergeCell ref="K17:L17"/>
    <mergeCell ref="B18:E18"/>
    <mergeCell ref="F18:G18"/>
    <mergeCell ref="G2:H2"/>
    <mergeCell ref="B3:G3"/>
    <mergeCell ref="B4:G4"/>
    <mergeCell ref="B5:C6"/>
    <mergeCell ref="D5:D6"/>
    <mergeCell ref="E5:G5"/>
    <mergeCell ref="E6:G6"/>
  </mergeCells>
  <phoneticPr fontId="1"/>
  <conditionalFormatting sqref="D17">
    <cfRule type="cellIs" dxfId="10" priority="2" stopIfTrue="1" operator="notEqual">
      <formula>$D$10</formula>
    </cfRule>
  </conditionalFormatting>
  <conditionalFormatting sqref="E17">
    <cfRule type="cellIs" dxfId="9" priority="3" stopIfTrue="1" operator="notEqual">
      <formula>$E$10</formula>
    </cfRule>
  </conditionalFormatting>
  <conditionalFormatting sqref="G17">
    <cfRule type="cellIs" dxfId="8" priority="4" stopIfTrue="1" operator="notEqual">
      <formula>$G$10</formula>
    </cfRule>
  </conditionalFormatting>
  <conditionalFormatting sqref="F17">
    <cfRule type="cellIs" dxfId="7" priority="5" stopIfTrue="1" operator="notEqual">
      <formula>$F$10</formula>
    </cfRule>
  </conditionalFormatting>
  <conditionalFormatting sqref="G2">
    <cfRule type="cellIs" dxfId="6" priority="1" stopIfTrue="1" operator="equal">
      <formula>"※申請区分を選択して下さい"</formula>
    </cfRule>
  </conditionalFormatting>
  <dataValidations count="1">
    <dataValidation type="whole" imeMode="disabled" operator="greaterThanOrEqual" allowBlank="1" showInputMessage="1" showErrorMessage="1" sqref="D8:F9">
      <formula1>0</formula1>
    </dataValidation>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2019年度　研究助成　申請書[１]</oddHeader>
    <oddFooter>&amp;C&amp;10申請書　1-2.a&amp;R（研究）</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sheetPr>
  <dimension ref="B1:Z50"/>
  <sheetViews>
    <sheetView showGridLines="0" zoomScaleNormal="100" zoomScaleSheetLayoutView="115" workbookViewId="0">
      <selection activeCell="D5" sqref="D5"/>
    </sheetView>
  </sheetViews>
  <sheetFormatPr defaultColWidth="8.25" defaultRowHeight="16.5" customHeight="1"/>
  <cols>
    <col min="1" max="1" width="7.25" style="109" customWidth="1"/>
    <col min="2" max="2" width="1.75" style="109" customWidth="1"/>
    <col min="3" max="3" width="6.625" style="109" customWidth="1"/>
    <col min="4" max="4" width="60" style="129" customWidth="1"/>
    <col min="5" max="5" width="16" style="129" customWidth="1"/>
    <col min="6" max="9" width="8.25" style="109"/>
    <col min="10" max="10" width="6.625" style="109" customWidth="1"/>
    <col min="11" max="11" width="57.875" style="109" customWidth="1"/>
    <col min="12" max="12" width="16" style="109" customWidth="1"/>
    <col min="13" max="16384" width="8.25" style="109"/>
  </cols>
  <sheetData>
    <row r="1" spans="2:26" s="97" customFormat="1" ht="13.5">
      <c r="C1" s="794"/>
      <c r="D1" s="818"/>
      <c r="E1" s="818"/>
      <c r="Z1" s="98"/>
    </row>
    <row r="2" spans="2:26" s="101" customFormat="1" ht="27.75" customHeight="1">
      <c r="B2" s="99" t="s">
        <v>221</v>
      </c>
      <c r="C2" s="99"/>
      <c r="D2" s="99"/>
      <c r="E2" s="100" t="str">
        <f>IF(【１】申請概要_1.a!$T$3="※申請区分を選択して下さい","",【１】申請概要_1.a!$T$3)&amp;IF(【１】申請概要_1.a!$V$3="","",【１】申請概要_1.a!$V$3)</f>
        <v>R19-</v>
      </c>
      <c r="J2" s="102" t="s">
        <v>120</v>
      </c>
      <c r="K2" s="103"/>
      <c r="L2" s="103"/>
    </row>
    <row r="3" spans="2:26" s="331" customFormat="1" ht="24" customHeight="1" thickBot="1">
      <c r="B3" s="130"/>
      <c r="C3" s="105" t="s">
        <v>108</v>
      </c>
      <c r="D3" s="106" t="s">
        <v>121</v>
      </c>
      <c r="E3" s="107" t="s">
        <v>122</v>
      </c>
      <c r="J3" s="105" t="s">
        <v>108</v>
      </c>
      <c r="K3" s="106" t="s">
        <v>121</v>
      </c>
      <c r="L3" s="107" t="s">
        <v>122</v>
      </c>
    </row>
    <row r="4" spans="2:26" ht="12" hidden="1" customHeight="1" thickTop="1">
      <c r="B4" s="104"/>
      <c r="C4" s="819" t="s">
        <v>123</v>
      </c>
      <c r="D4" s="108"/>
      <c r="E4" s="108"/>
      <c r="J4" s="819" t="s">
        <v>123</v>
      </c>
      <c r="K4" s="108"/>
      <c r="L4" s="108"/>
    </row>
    <row r="5" spans="2:26" ht="15" customHeight="1" thickTop="1">
      <c r="B5" s="104"/>
      <c r="C5" s="819"/>
      <c r="D5" s="200"/>
      <c r="E5" s="111"/>
      <c r="J5" s="819"/>
      <c r="K5" s="314" t="s">
        <v>124</v>
      </c>
      <c r="L5" s="315">
        <v>2400000</v>
      </c>
    </row>
    <row r="6" spans="2:26" ht="15" customHeight="1">
      <c r="B6" s="104"/>
      <c r="C6" s="820"/>
      <c r="D6" s="201"/>
      <c r="E6" s="112"/>
      <c r="J6" s="820"/>
      <c r="K6" s="316" t="s">
        <v>125</v>
      </c>
      <c r="L6" s="317">
        <v>450000</v>
      </c>
    </row>
    <row r="7" spans="2:26" ht="15" customHeight="1">
      <c r="B7" s="104"/>
      <c r="C7" s="820"/>
      <c r="D7" s="113"/>
      <c r="E7" s="202"/>
      <c r="J7" s="820"/>
      <c r="K7" s="316" t="s">
        <v>126</v>
      </c>
      <c r="L7" s="317">
        <v>100000</v>
      </c>
    </row>
    <row r="8" spans="2:26" ht="15" customHeight="1">
      <c r="B8" s="104"/>
      <c r="C8" s="820"/>
      <c r="D8" s="203"/>
      <c r="E8" s="114"/>
      <c r="J8" s="820"/>
      <c r="K8" s="318"/>
      <c r="L8" s="317"/>
    </row>
    <row r="9" spans="2:26" ht="15" customHeight="1">
      <c r="B9" s="104"/>
      <c r="C9" s="820"/>
      <c r="D9" s="115"/>
      <c r="E9" s="204"/>
      <c r="J9" s="820"/>
      <c r="K9" s="319"/>
      <c r="L9" s="317"/>
    </row>
    <row r="10" spans="2:26" ht="12" hidden="1" customHeight="1">
      <c r="B10" s="104"/>
      <c r="C10" s="820"/>
      <c r="D10" s="116"/>
      <c r="E10" s="126"/>
      <c r="J10" s="820"/>
      <c r="K10" s="320"/>
      <c r="L10" s="321"/>
    </row>
    <row r="11" spans="2:26" ht="15" customHeight="1">
      <c r="B11" s="104"/>
      <c r="C11" s="820"/>
      <c r="D11" s="117" t="s">
        <v>127</v>
      </c>
      <c r="E11" s="118">
        <f>ROUND(SUM(E4:E10),0)</f>
        <v>0</v>
      </c>
      <c r="J11" s="820"/>
      <c r="K11" s="119" t="s">
        <v>127</v>
      </c>
      <c r="L11" s="120">
        <f>SUM(L4:L10)</f>
        <v>2950000</v>
      </c>
    </row>
    <row r="12" spans="2:26" ht="12" hidden="1" customHeight="1">
      <c r="B12" s="104"/>
      <c r="C12" s="817" t="s">
        <v>128</v>
      </c>
      <c r="D12" s="108"/>
      <c r="E12" s="108"/>
      <c r="J12" s="817" t="s">
        <v>128</v>
      </c>
      <c r="K12" s="322"/>
      <c r="L12" s="322"/>
    </row>
    <row r="13" spans="2:26" ht="15" customHeight="1">
      <c r="B13" s="104"/>
      <c r="C13" s="820"/>
      <c r="D13" s="200"/>
      <c r="E13" s="111"/>
      <c r="J13" s="820"/>
      <c r="K13" s="316" t="s">
        <v>129</v>
      </c>
      <c r="L13" s="317">
        <v>150000</v>
      </c>
    </row>
    <row r="14" spans="2:26" ht="15" customHeight="1">
      <c r="B14" s="104"/>
      <c r="C14" s="820"/>
      <c r="D14" s="113"/>
      <c r="E14" s="112"/>
      <c r="J14" s="820"/>
      <c r="K14" s="323" t="s">
        <v>130</v>
      </c>
      <c r="L14" s="324">
        <v>100000</v>
      </c>
    </row>
    <row r="15" spans="2:26" ht="15" customHeight="1">
      <c r="B15" s="104"/>
      <c r="C15" s="820"/>
      <c r="D15" s="113"/>
      <c r="E15" s="202"/>
      <c r="G15" s="121"/>
      <c r="J15" s="820"/>
      <c r="K15" s="323" t="s">
        <v>131</v>
      </c>
      <c r="L15" s="324">
        <v>50000</v>
      </c>
    </row>
    <row r="16" spans="2:26" ht="15" customHeight="1">
      <c r="B16" s="104"/>
      <c r="C16" s="820"/>
      <c r="D16" s="203"/>
      <c r="E16" s="114"/>
      <c r="J16" s="820"/>
      <c r="K16" s="323" t="s">
        <v>132</v>
      </c>
      <c r="L16" s="324">
        <v>30000</v>
      </c>
    </row>
    <row r="17" spans="2:12" ht="15" customHeight="1">
      <c r="B17" s="104"/>
      <c r="C17" s="820"/>
      <c r="D17" s="115"/>
      <c r="E17" s="204"/>
      <c r="J17" s="820"/>
      <c r="K17" s="325"/>
      <c r="L17" s="315"/>
    </row>
    <row r="18" spans="2:12" ht="12" hidden="1" customHeight="1">
      <c r="B18" s="104"/>
      <c r="C18" s="820"/>
      <c r="D18" s="116"/>
      <c r="E18" s="126"/>
      <c r="J18" s="820"/>
      <c r="K18" s="320"/>
      <c r="L18" s="321"/>
    </row>
    <row r="19" spans="2:12" ht="15" customHeight="1">
      <c r="B19" s="104"/>
      <c r="C19" s="820"/>
      <c r="D19" s="117" t="s">
        <v>127</v>
      </c>
      <c r="E19" s="118">
        <f>ROUND(SUM(E12:E18),0)</f>
        <v>0</v>
      </c>
      <c r="F19" s="122"/>
      <c r="J19" s="820"/>
      <c r="K19" s="119" t="s">
        <v>127</v>
      </c>
      <c r="L19" s="120">
        <f>SUM(L12:L18)</f>
        <v>330000</v>
      </c>
    </row>
    <row r="20" spans="2:12" ht="12" hidden="1" customHeight="1">
      <c r="B20" s="104"/>
      <c r="C20" s="817" t="s">
        <v>115</v>
      </c>
      <c r="D20" s="108"/>
      <c r="E20" s="108"/>
      <c r="J20" s="817" t="s">
        <v>115</v>
      </c>
      <c r="K20" s="322"/>
      <c r="L20" s="322"/>
    </row>
    <row r="21" spans="2:12" ht="15" customHeight="1">
      <c r="B21" s="104"/>
      <c r="C21" s="817"/>
      <c r="D21" s="123"/>
      <c r="E21" s="111"/>
      <c r="J21" s="817"/>
      <c r="K21" s="314" t="s">
        <v>133</v>
      </c>
      <c r="L21" s="315">
        <v>150000</v>
      </c>
    </row>
    <row r="22" spans="2:12" ht="15" customHeight="1">
      <c r="B22" s="104"/>
      <c r="C22" s="817"/>
      <c r="D22" s="113"/>
      <c r="E22" s="112"/>
      <c r="J22" s="817"/>
      <c r="K22" s="316" t="s">
        <v>134</v>
      </c>
      <c r="L22" s="317">
        <v>10000</v>
      </c>
    </row>
    <row r="23" spans="2:12" ht="15" customHeight="1">
      <c r="B23" s="104"/>
      <c r="C23" s="817"/>
      <c r="D23" s="113"/>
      <c r="E23" s="202"/>
      <c r="J23" s="817"/>
      <c r="K23" s="323" t="s">
        <v>135</v>
      </c>
      <c r="L23" s="317">
        <v>250000</v>
      </c>
    </row>
    <row r="24" spans="2:12" ht="15" customHeight="1">
      <c r="B24" s="104"/>
      <c r="C24" s="817"/>
      <c r="D24" s="203"/>
      <c r="E24" s="114"/>
      <c r="J24" s="817"/>
      <c r="K24" s="318"/>
      <c r="L24" s="317"/>
    </row>
    <row r="25" spans="2:12" ht="15" customHeight="1">
      <c r="B25" s="104"/>
      <c r="C25" s="817"/>
      <c r="D25" s="115"/>
      <c r="E25" s="204"/>
      <c r="J25" s="817"/>
      <c r="K25" s="325"/>
      <c r="L25" s="315"/>
    </row>
    <row r="26" spans="2:12" ht="12" hidden="1" customHeight="1">
      <c r="B26" s="104"/>
      <c r="C26" s="817"/>
      <c r="D26" s="116"/>
      <c r="E26" s="126"/>
      <c r="J26" s="817"/>
      <c r="K26" s="320"/>
      <c r="L26" s="321"/>
    </row>
    <row r="27" spans="2:12" ht="15" customHeight="1">
      <c r="B27" s="104"/>
      <c r="C27" s="817"/>
      <c r="D27" s="117" t="s">
        <v>127</v>
      </c>
      <c r="E27" s="118">
        <f>ROUND(SUM(E20:E26),0)</f>
        <v>0</v>
      </c>
      <c r="J27" s="817"/>
      <c r="K27" s="119" t="s">
        <v>127</v>
      </c>
      <c r="L27" s="120">
        <f>SUM(L20:L26)</f>
        <v>410000</v>
      </c>
    </row>
    <row r="28" spans="2:12" ht="12" hidden="1" customHeight="1">
      <c r="B28" s="104"/>
      <c r="C28" s="820" t="s">
        <v>116</v>
      </c>
      <c r="D28" s="108"/>
      <c r="E28" s="108"/>
      <c r="J28" s="820" t="s">
        <v>116</v>
      </c>
      <c r="K28" s="322"/>
      <c r="L28" s="322"/>
    </row>
    <row r="29" spans="2:12" ht="15" customHeight="1">
      <c r="B29" s="104"/>
      <c r="C29" s="820"/>
      <c r="D29" s="123"/>
      <c r="E29" s="111"/>
      <c r="J29" s="820"/>
      <c r="K29" s="316" t="s">
        <v>136</v>
      </c>
      <c r="L29" s="317">
        <v>500000</v>
      </c>
    </row>
    <row r="30" spans="2:12" ht="15" customHeight="1">
      <c r="B30" s="104"/>
      <c r="C30" s="820"/>
      <c r="D30" s="201"/>
      <c r="E30" s="112"/>
      <c r="J30" s="820"/>
      <c r="K30" s="318"/>
      <c r="L30" s="317"/>
    </row>
    <row r="31" spans="2:12" ht="15" customHeight="1">
      <c r="B31" s="104"/>
      <c r="C31" s="820"/>
      <c r="D31" s="113"/>
      <c r="E31" s="202"/>
      <c r="J31" s="820"/>
      <c r="K31" s="318"/>
      <c r="L31" s="317"/>
    </row>
    <row r="32" spans="2:12" ht="15" customHeight="1">
      <c r="B32" s="104"/>
      <c r="C32" s="820"/>
      <c r="D32" s="203"/>
      <c r="E32" s="114"/>
      <c r="J32" s="820"/>
      <c r="K32" s="318"/>
      <c r="L32" s="317"/>
    </row>
    <row r="33" spans="2:12" ht="15" customHeight="1">
      <c r="B33" s="104"/>
      <c r="C33" s="820"/>
      <c r="D33" s="115"/>
      <c r="E33" s="204"/>
      <c r="J33" s="820"/>
      <c r="K33" s="325"/>
      <c r="L33" s="315"/>
    </row>
    <row r="34" spans="2:12" ht="12" hidden="1" customHeight="1">
      <c r="B34" s="104"/>
      <c r="C34" s="820"/>
      <c r="D34" s="116"/>
      <c r="E34" s="126"/>
      <c r="J34" s="820"/>
      <c r="K34" s="320"/>
      <c r="L34" s="321"/>
    </row>
    <row r="35" spans="2:12" ht="15" customHeight="1">
      <c r="B35" s="104"/>
      <c r="C35" s="820"/>
      <c r="D35" s="117" t="s">
        <v>127</v>
      </c>
      <c r="E35" s="118">
        <f>ROUND(SUM(E28:E34),0)</f>
        <v>0</v>
      </c>
      <c r="J35" s="820"/>
      <c r="K35" s="119" t="s">
        <v>127</v>
      </c>
      <c r="L35" s="120">
        <f>SUM(L28:L34)</f>
        <v>500000</v>
      </c>
    </row>
    <row r="36" spans="2:12" ht="12" hidden="1" customHeight="1">
      <c r="B36" s="104"/>
      <c r="C36" s="817" t="s">
        <v>117</v>
      </c>
      <c r="D36" s="108"/>
      <c r="E36" s="108"/>
      <c r="J36" s="817" t="s">
        <v>117</v>
      </c>
      <c r="K36" s="322"/>
      <c r="L36" s="322"/>
    </row>
    <row r="37" spans="2:12" ht="15" customHeight="1">
      <c r="B37" s="104"/>
      <c r="C37" s="817"/>
      <c r="D37" s="123"/>
      <c r="E37" s="111"/>
      <c r="J37" s="817"/>
      <c r="K37" s="318" t="s">
        <v>137</v>
      </c>
      <c r="L37" s="317">
        <v>10000</v>
      </c>
    </row>
    <row r="38" spans="2:12" ht="15" customHeight="1">
      <c r="B38" s="104"/>
      <c r="C38" s="817"/>
      <c r="D38" s="113"/>
      <c r="E38" s="112"/>
      <c r="J38" s="817"/>
      <c r="K38" s="325" t="s">
        <v>138</v>
      </c>
      <c r="L38" s="315">
        <v>15000</v>
      </c>
    </row>
    <row r="39" spans="2:12" ht="15" customHeight="1">
      <c r="B39" s="104"/>
      <c r="C39" s="817"/>
      <c r="D39" s="201"/>
      <c r="E39" s="202"/>
      <c r="J39" s="817"/>
      <c r="K39" s="325" t="s">
        <v>139</v>
      </c>
      <c r="L39" s="315">
        <v>100000</v>
      </c>
    </row>
    <row r="40" spans="2:12" ht="15" customHeight="1">
      <c r="B40" s="104"/>
      <c r="C40" s="817"/>
      <c r="D40" s="203"/>
      <c r="E40" s="114"/>
      <c r="J40" s="817"/>
      <c r="K40" s="325" t="s">
        <v>140</v>
      </c>
      <c r="L40" s="315">
        <v>50000</v>
      </c>
    </row>
    <row r="41" spans="2:12" ht="15" customHeight="1">
      <c r="B41" s="104"/>
      <c r="C41" s="817"/>
      <c r="D41" s="115"/>
      <c r="E41" s="204"/>
      <c r="J41" s="817"/>
      <c r="K41" s="326"/>
      <c r="L41" s="327"/>
    </row>
    <row r="42" spans="2:12" ht="12" hidden="1" customHeight="1">
      <c r="B42" s="104"/>
      <c r="C42" s="817"/>
      <c r="D42" s="116"/>
      <c r="E42" s="126"/>
      <c r="J42" s="817"/>
      <c r="K42" s="116"/>
      <c r="L42" s="126"/>
    </row>
    <row r="43" spans="2:12" ht="15" customHeight="1">
      <c r="B43" s="104"/>
      <c r="C43" s="817"/>
      <c r="D43" s="117" t="s">
        <v>127</v>
      </c>
      <c r="E43" s="118">
        <f>ROUND(SUM(E36:E42),0)</f>
        <v>0</v>
      </c>
      <c r="J43" s="817"/>
      <c r="K43" s="125" t="s">
        <v>127</v>
      </c>
      <c r="L43" s="118">
        <f>SUM(L36:L42)</f>
        <v>175000</v>
      </c>
    </row>
    <row r="44" spans="2:12" ht="12" hidden="1" customHeight="1">
      <c r="B44" s="104"/>
      <c r="C44" s="820" t="s">
        <v>118</v>
      </c>
      <c r="D44" s="116"/>
      <c r="E44" s="126"/>
      <c r="J44" s="822"/>
      <c r="K44" s="108"/>
      <c r="L44" s="108"/>
    </row>
    <row r="45" spans="2:12" ht="15" customHeight="1">
      <c r="B45" s="104"/>
      <c r="C45" s="820"/>
      <c r="D45" s="123"/>
      <c r="E45" s="111"/>
      <c r="J45" s="822"/>
      <c r="K45" s="328"/>
      <c r="L45" s="329"/>
    </row>
    <row r="46" spans="2:12" ht="15" customHeight="1">
      <c r="B46" s="104"/>
      <c r="C46" s="820"/>
      <c r="D46" s="201"/>
      <c r="E46" s="112"/>
      <c r="J46" s="822"/>
      <c r="K46" s="330"/>
      <c r="L46" s="329"/>
    </row>
    <row r="47" spans="2:12" ht="15" customHeight="1">
      <c r="B47" s="104"/>
      <c r="C47" s="820"/>
      <c r="D47" s="115"/>
      <c r="E47" s="127"/>
      <c r="J47" s="822"/>
      <c r="K47" s="326"/>
      <c r="L47" s="327"/>
    </row>
    <row r="48" spans="2:12" ht="12" hidden="1" customHeight="1">
      <c r="B48" s="104"/>
      <c r="C48" s="820"/>
      <c r="D48" s="116"/>
      <c r="E48" s="126"/>
      <c r="J48" s="822"/>
      <c r="K48" s="116"/>
      <c r="L48" s="126"/>
    </row>
    <row r="49" spans="2:12" ht="15" customHeight="1">
      <c r="B49" s="104"/>
      <c r="C49" s="820"/>
      <c r="D49" s="117" t="s">
        <v>127</v>
      </c>
      <c r="E49" s="118">
        <f>ROUND(SUM(E44:E48),0)</f>
        <v>0</v>
      </c>
      <c r="J49" s="819"/>
      <c r="K49" s="125" t="s">
        <v>127</v>
      </c>
      <c r="L49" s="118">
        <f>SUM(L44:L48)</f>
        <v>0</v>
      </c>
    </row>
    <row r="50" spans="2:12" s="332" customFormat="1" ht="20.100000000000001" customHeight="1">
      <c r="B50" s="130"/>
      <c r="C50" s="821" t="s">
        <v>141</v>
      </c>
      <c r="D50" s="821"/>
      <c r="E50" s="118">
        <f ca="1">SUMIF(D4:E49,"=小計",E4:E49)</f>
        <v>0</v>
      </c>
      <c r="J50" s="821" t="s">
        <v>141</v>
      </c>
      <c r="K50" s="821"/>
      <c r="L50" s="128">
        <f ca="1">SUMIF(K4:L49,"=小計",L4:L49)</f>
        <v>4365000</v>
      </c>
    </row>
  </sheetData>
  <sheetProtection password="D9C4" sheet="1" insertRows="0" deleteRows="0"/>
  <mergeCells count="15">
    <mergeCell ref="C50:D50"/>
    <mergeCell ref="J50:K50"/>
    <mergeCell ref="C28:C35"/>
    <mergeCell ref="J28:J35"/>
    <mergeCell ref="C36:C43"/>
    <mergeCell ref="J36:J43"/>
    <mergeCell ref="C44:C49"/>
    <mergeCell ref="J44:J49"/>
    <mergeCell ref="C20:C27"/>
    <mergeCell ref="J20:J27"/>
    <mergeCell ref="C1:E1"/>
    <mergeCell ref="C4:C11"/>
    <mergeCell ref="J4:J11"/>
    <mergeCell ref="C12:C19"/>
    <mergeCell ref="J12:J19"/>
  </mergeCells>
  <phoneticPr fontId="1"/>
  <dataValidations count="2">
    <dataValidation imeMode="halfAlpha" allowBlank="1" showInputMessage="1" showErrorMessage="1" sqref="L45:L47 L21:L25 L13:L17 L29:L33 L5:L9 L37:L41"/>
    <dataValidation type="whole" imeMode="disabled" operator="greaterThanOrEqual" allowBlank="1" showInputMessage="1" showErrorMessage="1" sqref="E5:E9 E13:E17 E21:E25 E29:E33 E37:E41 E45:E47">
      <formula1>0</formula1>
    </dataValidation>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 xml:space="preserve">&amp;R&amp;8 三井物産環境基金　2019年度　研究助成　申請書[１]  </oddHeader>
    <oddFooter>&amp;C&amp;10申請書　1-2.b&amp;R（研究）</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B1:Z50"/>
  <sheetViews>
    <sheetView showGridLines="0" zoomScaleNormal="100" zoomScaleSheetLayoutView="115" workbookViewId="0">
      <selection activeCell="D5" sqref="D5"/>
    </sheetView>
  </sheetViews>
  <sheetFormatPr defaultColWidth="8.25" defaultRowHeight="16.5" customHeight="1"/>
  <cols>
    <col min="1" max="1" width="7.25" style="109" customWidth="1"/>
    <col min="2" max="2" width="1.75" style="109" customWidth="1"/>
    <col min="3" max="3" width="6.625" style="109" customWidth="1"/>
    <col min="4" max="4" width="60" style="129" customWidth="1"/>
    <col min="5" max="5" width="16" style="129" customWidth="1"/>
    <col min="6" max="16384" width="8.25" style="109"/>
  </cols>
  <sheetData>
    <row r="1" spans="2:26" s="97" customFormat="1" ht="13.5">
      <c r="Z1" s="98"/>
    </row>
    <row r="2" spans="2:26" s="101" customFormat="1" ht="27.75" customHeight="1">
      <c r="B2" s="99" t="s">
        <v>222</v>
      </c>
      <c r="C2" s="99"/>
      <c r="D2" s="99"/>
      <c r="E2" s="100" t="str">
        <f>IF(【１】申請概要_1.a!$T$3="※申請区分を選択して下さい","",【１】申請概要_1.a!$T$3)&amp;IF(【１】申請概要_1.a!$V$3="","",【１】申請概要_1.a!$V$3)</f>
        <v>R19-</v>
      </c>
    </row>
    <row r="3" spans="2:26" s="331" customFormat="1" ht="24" customHeight="1" thickBot="1">
      <c r="B3" s="130"/>
      <c r="C3" s="105" t="s">
        <v>108</v>
      </c>
      <c r="D3" s="106" t="s">
        <v>121</v>
      </c>
      <c r="E3" s="107" t="s">
        <v>122</v>
      </c>
    </row>
    <row r="4" spans="2:26" ht="12" hidden="1" customHeight="1" thickTop="1">
      <c r="B4" s="104"/>
      <c r="C4" s="825" t="s">
        <v>123</v>
      </c>
      <c r="D4" s="108"/>
      <c r="E4" s="108"/>
    </row>
    <row r="5" spans="2:26" ht="15" customHeight="1" thickTop="1">
      <c r="B5" s="104"/>
      <c r="C5" s="822"/>
      <c r="D5" s="123"/>
      <c r="E5" s="111"/>
    </row>
    <row r="6" spans="2:26" ht="15" customHeight="1">
      <c r="B6" s="104"/>
      <c r="C6" s="822"/>
      <c r="D6" s="113"/>
      <c r="E6" s="112"/>
    </row>
    <row r="7" spans="2:26" ht="15" customHeight="1">
      <c r="B7" s="104"/>
      <c r="C7" s="822"/>
      <c r="D7" s="113"/>
      <c r="E7" s="202"/>
    </row>
    <row r="8" spans="2:26" ht="15" customHeight="1">
      <c r="B8" s="104"/>
      <c r="C8" s="822"/>
      <c r="D8" s="203"/>
      <c r="E8" s="114"/>
    </row>
    <row r="9" spans="2:26" ht="15" customHeight="1">
      <c r="B9" s="104"/>
      <c r="C9" s="822"/>
      <c r="D9" s="115"/>
      <c r="E9" s="204"/>
    </row>
    <row r="10" spans="2:26" ht="12" hidden="1" customHeight="1">
      <c r="B10" s="104"/>
      <c r="C10" s="822"/>
      <c r="D10" s="116"/>
      <c r="E10" s="126"/>
    </row>
    <row r="11" spans="2:26" ht="15" customHeight="1">
      <c r="B11" s="104"/>
      <c r="C11" s="819"/>
      <c r="D11" s="205" t="s">
        <v>127</v>
      </c>
      <c r="E11" s="118">
        <f>ROUND(SUM(E4:E10),0)</f>
        <v>0</v>
      </c>
    </row>
    <row r="12" spans="2:26" ht="12" hidden="1" customHeight="1">
      <c r="B12" s="104"/>
      <c r="C12" s="826" t="s">
        <v>128</v>
      </c>
      <c r="D12" s="116"/>
      <c r="E12" s="108"/>
    </row>
    <row r="13" spans="2:26" ht="15" customHeight="1">
      <c r="B13" s="104"/>
      <c r="C13" s="827"/>
      <c r="D13" s="123"/>
      <c r="E13" s="111"/>
    </row>
    <row r="14" spans="2:26" ht="15" customHeight="1">
      <c r="B14" s="104"/>
      <c r="C14" s="827"/>
      <c r="D14" s="201"/>
      <c r="E14" s="112"/>
    </row>
    <row r="15" spans="2:26" ht="15" customHeight="1">
      <c r="B15" s="104"/>
      <c r="C15" s="827"/>
      <c r="D15" s="113"/>
      <c r="E15" s="202"/>
      <c r="G15" s="121"/>
    </row>
    <row r="16" spans="2:26" ht="15" customHeight="1">
      <c r="B16" s="104"/>
      <c r="C16" s="827"/>
      <c r="D16" s="113"/>
      <c r="E16" s="114"/>
    </row>
    <row r="17" spans="2:6" ht="15" customHeight="1">
      <c r="B17" s="104"/>
      <c r="C17" s="827"/>
      <c r="D17" s="115"/>
      <c r="E17" s="204"/>
    </row>
    <row r="18" spans="2:6" ht="12" hidden="1" customHeight="1">
      <c r="B18" s="104"/>
      <c r="C18" s="827"/>
      <c r="D18" s="116"/>
      <c r="E18" s="126"/>
    </row>
    <row r="19" spans="2:6" ht="15" customHeight="1">
      <c r="B19" s="104"/>
      <c r="C19" s="828"/>
      <c r="D19" s="125" t="s">
        <v>127</v>
      </c>
      <c r="E19" s="118">
        <f>ROUND(SUM(E12:E18),0)</f>
        <v>0</v>
      </c>
      <c r="F19" s="122"/>
    </row>
    <row r="20" spans="2:6" ht="12" hidden="1" customHeight="1">
      <c r="B20" s="104"/>
      <c r="C20" s="826" t="s">
        <v>115</v>
      </c>
      <c r="D20" s="124"/>
      <c r="E20" s="110"/>
    </row>
    <row r="21" spans="2:6" ht="15" customHeight="1">
      <c r="B21" s="104"/>
      <c r="C21" s="827"/>
      <c r="D21" s="123"/>
      <c r="E21" s="111"/>
    </row>
    <row r="22" spans="2:6" ht="15" customHeight="1">
      <c r="B22" s="104"/>
      <c r="C22" s="827"/>
      <c r="D22" s="113"/>
      <c r="E22" s="112"/>
    </row>
    <row r="23" spans="2:6" ht="15" customHeight="1">
      <c r="B23" s="104"/>
      <c r="C23" s="827"/>
      <c r="D23" s="113"/>
      <c r="E23" s="202"/>
    </row>
    <row r="24" spans="2:6" ht="15" customHeight="1">
      <c r="B24" s="104"/>
      <c r="C24" s="827"/>
      <c r="D24" s="113"/>
      <c r="E24" s="114"/>
    </row>
    <row r="25" spans="2:6" ht="15" customHeight="1">
      <c r="B25" s="104"/>
      <c r="C25" s="827"/>
      <c r="D25" s="115"/>
      <c r="E25" s="204"/>
    </row>
    <row r="26" spans="2:6" ht="12" hidden="1" customHeight="1">
      <c r="B26" s="104"/>
      <c r="C26" s="827"/>
      <c r="D26" s="116"/>
      <c r="E26" s="126"/>
    </row>
    <row r="27" spans="2:6" ht="15" customHeight="1">
      <c r="B27" s="104"/>
      <c r="C27" s="828"/>
      <c r="D27" s="125" t="s">
        <v>127</v>
      </c>
      <c r="E27" s="118">
        <f>ROUND(SUM(E20:E26),0)</f>
        <v>0</v>
      </c>
    </row>
    <row r="28" spans="2:6" ht="12" hidden="1" customHeight="1">
      <c r="B28" s="104"/>
      <c r="C28" s="829" t="s">
        <v>116</v>
      </c>
      <c r="D28" s="116"/>
      <c r="E28" s="108"/>
    </row>
    <row r="29" spans="2:6" ht="15" customHeight="1">
      <c r="B29" s="104"/>
      <c r="C29" s="822"/>
      <c r="D29" s="123"/>
      <c r="E29" s="111"/>
    </row>
    <row r="30" spans="2:6" ht="15" customHeight="1">
      <c r="B30" s="104"/>
      <c r="C30" s="822"/>
      <c r="D30" s="113"/>
      <c r="E30" s="112"/>
    </row>
    <row r="31" spans="2:6" ht="15" customHeight="1">
      <c r="B31" s="104"/>
      <c r="C31" s="822"/>
      <c r="D31" s="113"/>
      <c r="E31" s="202"/>
    </row>
    <row r="32" spans="2:6" ht="15" customHeight="1">
      <c r="B32" s="104"/>
      <c r="C32" s="822"/>
      <c r="D32" s="113"/>
      <c r="E32" s="114"/>
    </row>
    <row r="33" spans="2:5" ht="15" customHeight="1">
      <c r="B33" s="104"/>
      <c r="C33" s="822"/>
      <c r="D33" s="115"/>
      <c r="E33" s="204"/>
    </row>
    <row r="34" spans="2:5" ht="12" hidden="1" customHeight="1">
      <c r="B34" s="104"/>
      <c r="C34" s="822"/>
      <c r="D34" s="116"/>
      <c r="E34" s="126"/>
    </row>
    <row r="35" spans="2:5" ht="15" customHeight="1">
      <c r="B35" s="104"/>
      <c r="C35" s="819"/>
      <c r="D35" s="125" t="s">
        <v>127</v>
      </c>
      <c r="E35" s="118">
        <f>ROUND(SUM(E28:E34),0)</f>
        <v>0</v>
      </c>
    </row>
    <row r="36" spans="2:5" ht="12" hidden="1" customHeight="1">
      <c r="B36" s="104"/>
      <c r="C36" s="826" t="s">
        <v>117</v>
      </c>
      <c r="D36" s="116"/>
      <c r="E36" s="108"/>
    </row>
    <row r="37" spans="2:5" ht="15" customHeight="1">
      <c r="B37" s="104"/>
      <c r="C37" s="827"/>
      <c r="D37" s="123"/>
      <c r="E37" s="111"/>
    </row>
    <row r="38" spans="2:5" ht="15" customHeight="1">
      <c r="B38" s="104"/>
      <c r="C38" s="827"/>
      <c r="D38" s="113"/>
      <c r="E38" s="112"/>
    </row>
    <row r="39" spans="2:5" ht="15" customHeight="1">
      <c r="B39" s="104"/>
      <c r="C39" s="827"/>
      <c r="D39" s="131"/>
      <c r="E39" s="202"/>
    </row>
    <row r="40" spans="2:5" ht="15" customHeight="1">
      <c r="B40" s="104"/>
      <c r="C40" s="827"/>
      <c r="D40" s="131"/>
      <c r="E40" s="114"/>
    </row>
    <row r="41" spans="2:5" ht="15" customHeight="1">
      <c r="B41" s="104"/>
      <c r="C41" s="827"/>
      <c r="D41" s="131"/>
      <c r="E41" s="204"/>
    </row>
    <row r="42" spans="2:5" ht="12" hidden="1" customHeight="1">
      <c r="B42" s="104"/>
      <c r="C42" s="827"/>
      <c r="D42" s="116"/>
      <c r="E42" s="126"/>
    </row>
    <row r="43" spans="2:5" ht="15" customHeight="1">
      <c r="B43" s="104"/>
      <c r="C43" s="828"/>
      <c r="D43" s="125" t="s">
        <v>127</v>
      </c>
      <c r="E43" s="118">
        <f>ROUND(SUM(E36:E42),0)</f>
        <v>0</v>
      </c>
    </row>
    <row r="44" spans="2:5" ht="12" hidden="1" customHeight="1">
      <c r="B44" s="104"/>
      <c r="C44" s="829" t="s">
        <v>118</v>
      </c>
      <c r="D44" s="116"/>
      <c r="E44" s="126"/>
    </row>
    <row r="45" spans="2:5" ht="15" customHeight="1">
      <c r="B45" s="104"/>
      <c r="C45" s="822"/>
      <c r="D45" s="123"/>
      <c r="E45" s="111"/>
    </row>
    <row r="46" spans="2:5" ht="15" customHeight="1">
      <c r="B46" s="104"/>
      <c r="C46" s="822"/>
      <c r="D46" s="113"/>
      <c r="E46" s="112"/>
    </row>
    <row r="47" spans="2:5" ht="15" customHeight="1">
      <c r="B47" s="104"/>
      <c r="C47" s="822"/>
      <c r="D47" s="115"/>
      <c r="E47" s="127"/>
    </row>
    <row r="48" spans="2:5" ht="12" hidden="1" customHeight="1">
      <c r="B48" s="104"/>
      <c r="C48" s="822"/>
      <c r="D48" s="116"/>
      <c r="E48" s="126"/>
    </row>
    <row r="49" spans="2:5" ht="15" customHeight="1">
      <c r="B49" s="104"/>
      <c r="C49" s="819"/>
      <c r="D49" s="125" t="s">
        <v>127</v>
      </c>
      <c r="E49" s="118">
        <f>ROUND(SUM(E44:E48),0)</f>
        <v>0</v>
      </c>
    </row>
    <row r="50" spans="2:5" ht="20.100000000000001" customHeight="1">
      <c r="B50" s="104"/>
      <c r="C50" s="823" t="s">
        <v>141</v>
      </c>
      <c r="D50" s="824"/>
      <c r="E50" s="118">
        <f ca="1">SUMIF(D4:E49,"=小計",E4:E49)</f>
        <v>0</v>
      </c>
    </row>
  </sheetData>
  <sheetProtection password="D9C4" sheet="1" insertRows="0" deleteRows="0"/>
  <mergeCells count="7">
    <mergeCell ref="C50:D50"/>
    <mergeCell ref="C4:C11"/>
    <mergeCell ref="C12:C19"/>
    <mergeCell ref="C20:C27"/>
    <mergeCell ref="C28:C35"/>
    <mergeCell ref="C36:C43"/>
    <mergeCell ref="C44:C49"/>
  </mergeCells>
  <phoneticPr fontId="1"/>
  <dataValidations count="1">
    <dataValidation type="whole" imeMode="disabled" operator="greaterThanOrEqual" allowBlank="1" showInputMessage="1" showErrorMessage="1" sqref="E5:E9 E13:E17 E21:E25 E29:E33 E37:E40 E41 E45:E47">
      <formula1>0</formula1>
    </dataValidation>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2019年度　研究助成　申請書[１]</oddHeader>
    <oddFooter>&amp;C&amp;10申請書　1-2.c&amp;R（研究）</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B1:Z50"/>
  <sheetViews>
    <sheetView showGridLines="0" zoomScaleNormal="100" zoomScaleSheetLayoutView="115" workbookViewId="0">
      <selection activeCell="D5" sqref="D5"/>
    </sheetView>
  </sheetViews>
  <sheetFormatPr defaultColWidth="8.25" defaultRowHeight="16.5" customHeight="1"/>
  <cols>
    <col min="1" max="1" width="7.25" style="109" customWidth="1"/>
    <col min="2" max="2" width="1.75" style="109" customWidth="1"/>
    <col min="3" max="3" width="6.625" style="109" customWidth="1"/>
    <col min="4" max="4" width="60" style="129" customWidth="1"/>
    <col min="5" max="5" width="16" style="129" customWidth="1"/>
    <col min="6" max="16384" width="8.25" style="109"/>
  </cols>
  <sheetData>
    <row r="1" spans="2:26" s="97" customFormat="1" ht="13.5">
      <c r="Z1" s="98"/>
    </row>
    <row r="2" spans="2:26" s="101" customFormat="1" ht="27.75" customHeight="1">
      <c r="B2" s="99" t="s">
        <v>223</v>
      </c>
      <c r="C2" s="99"/>
      <c r="D2" s="99"/>
      <c r="E2" s="100" t="str">
        <f>IF(【１】申請概要_1.a!$T$3="※申請区分を選択して下さい","",【１】申請概要_1.a!$T$3)&amp;IF(【１】申請概要_1.a!$V$3="","",【１】申請概要_1.a!$V$3)</f>
        <v>R19-</v>
      </c>
    </row>
    <row r="3" spans="2:26" s="331" customFormat="1" ht="24" customHeight="1" thickBot="1">
      <c r="B3" s="130"/>
      <c r="C3" s="105" t="s">
        <v>108</v>
      </c>
      <c r="D3" s="106" t="s">
        <v>121</v>
      </c>
      <c r="E3" s="107" t="s">
        <v>122</v>
      </c>
    </row>
    <row r="4" spans="2:26" ht="12" hidden="1" customHeight="1" thickTop="1">
      <c r="B4" s="104"/>
      <c r="C4" s="819" t="s">
        <v>123</v>
      </c>
      <c r="D4" s="108"/>
      <c r="E4" s="108"/>
    </row>
    <row r="5" spans="2:26" ht="15" customHeight="1" thickTop="1">
      <c r="B5" s="104"/>
      <c r="C5" s="820"/>
      <c r="D5" s="123"/>
      <c r="E5" s="111"/>
    </row>
    <row r="6" spans="2:26" ht="15" customHeight="1">
      <c r="B6" s="104"/>
      <c r="C6" s="820"/>
      <c r="D6" s="113"/>
      <c r="E6" s="112"/>
    </row>
    <row r="7" spans="2:26" ht="15" customHeight="1">
      <c r="B7" s="104"/>
      <c r="C7" s="820"/>
      <c r="D7" s="201"/>
      <c r="E7" s="112"/>
    </row>
    <row r="8" spans="2:26" ht="15" customHeight="1">
      <c r="B8" s="104"/>
      <c r="C8" s="820"/>
      <c r="D8" s="131"/>
      <c r="E8" s="114"/>
    </row>
    <row r="9" spans="2:26" ht="15" customHeight="1">
      <c r="B9" s="104"/>
      <c r="C9" s="820"/>
      <c r="D9" s="115"/>
      <c r="E9" s="204"/>
    </row>
    <row r="10" spans="2:26" ht="12" hidden="1" customHeight="1">
      <c r="B10" s="104"/>
      <c r="C10" s="820"/>
      <c r="D10" s="116"/>
      <c r="E10" s="126"/>
    </row>
    <row r="11" spans="2:26" ht="15" customHeight="1">
      <c r="B11" s="104"/>
      <c r="C11" s="820"/>
      <c r="D11" s="125" t="s">
        <v>127</v>
      </c>
      <c r="E11" s="118">
        <f>ROUND(SUM(E4:E10),0)</f>
        <v>0</v>
      </c>
    </row>
    <row r="12" spans="2:26" ht="12" hidden="1" customHeight="1">
      <c r="B12" s="104"/>
      <c r="C12" s="817" t="s">
        <v>128</v>
      </c>
      <c r="D12" s="116"/>
      <c r="E12" s="108"/>
    </row>
    <row r="13" spans="2:26" ht="15" customHeight="1">
      <c r="B13" s="104"/>
      <c r="C13" s="820"/>
      <c r="D13" s="123"/>
      <c r="E13" s="111"/>
    </row>
    <row r="14" spans="2:26" ht="15" customHeight="1">
      <c r="B14" s="104"/>
      <c r="C14" s="820"/>
      <c r="D14" s="201"/>
      <c r="E14" s="112"/>
    </row>
    <row r="15" spans="2:26" ht="15" customHeight="1">
      <c r="B15" s="104"/>
      <c r="C15" s="820"/>
      <c r="D15" s="113"/>
      <c r="E15" s="202"/>
      <c r="G15" s="121"/>
    </row>
    <row r="16" spans="2:26" ht="15" customHeight="1">
      <c r="B16" s="104"/>
      <c r="C16" s="820"/>
      <c r="D16" s="131"/>
      <c r="E16" s="114"/>
    </row>
    <row r="17" spans="2:6" ht="15" customHeight="1">
      <c r="B17" s="104"/>
      <c r="C17" s="820"/>
      <c r="D17" s="115"/>
      <c r="E17" s="204"/>
    </row>
    <row r="18" spans="2:6" ht="12" hidden="1" customHeight="1">
      <c r="B18" s="104"/>
      <c r="C18" s="820"/>
      <c r="D18" s="116"/>
      <c r="E18" s="126"/>
    </row>
    <row r="19" spans="2:6" ht="15" customHeight="1">
      <c r="B19" s="104"/>
      <c r="C19" s="820"/>
      <c r="D19" s="125" t="s">
        <v>127</v>
      </c>
      <c r="E19" s="118">
        <f>ROUND(SUM(E12:E18),0)</f>
        <v>0</v>
      </c>
      <c r="F19" s="122"/>
    </row>
    <row r="20" spans="2:6" ht="12" hidden="1" customHeight="1">
      <c r="B20" s="104"/>
      <c r="C20" s="817" t="s">
        <v>115</v>
      </c>
      <c r="D20" s="116"/>
      <c r="E20" s="108"/>
    </row>
    <row r="21" spans="2:6" ht="15" customHeight="1">
      <c r="B21" s="104"/>
      <c r="C21" s="817"/>
      <c r="D21" s="123"/>
      <c r="E21" s="111"/>
    </row>
    <row r="22" spans="2:6" ht="15" customHeight="1">
      <c r="B22" s="104"/>
      <c r="C22" s="817"/>
      <c r="D22" s="201"/>
      <c r="E22" s="112"/>
    </row>
    <row r="23" spans="2:6" ht="15" customHeight="1">
      <c r="B23" s="104"/>
      <c r="C23" s="817"/>
      <c r="D23" s="113"/>
      <c r="E23" s="202"/>
    </row>
    <row r="24" spans="2:6" ht="15" customHeight="1">
      <c r="B24" s="104"/>
      <c r="C24" s="817"/>
      <c r="D24" s="131"/>
      <c r="E24" s="114"/>
    </row>
    <row r="25" spans="2:6" ht="15" customHeight="1">
      <c r="B25" s="104"/>
      <c r="C25" s="817"/>
      <c r="D25" s="115"/>
      <c r="E25" s="204"/>
    </row>
    <row r="26" spans="2:6" ht="12" hidden="1" customHeight="1">
      <c r="B26" s="104"/>
      <c r="C26" s="817"/>
      <c r="D26" s="116"/>
      <c r="E26" s="126"/>
    </row>
    <row r="27" spans="2:6" ht="15" customHeight="1">
      <c r="B27" s="104"/>
      <c r="C27" s="817"/>
      <c r="D27" s="125" t="s">
        <v>127</v>
      </c>
      <c r="E27" s="118">
        <f>ROUND(SUM(E20:E26),0)</f>
        <v>0</v>
      </c>
    </row>
    <row r="28" spans="2:6" ht="12" hidden="1" customHeight="1">
      <c r="B28" s="104"/>
      <c r="C28" s="820" t="s">
        <v>116</v>
      </c>
      <c r="D28" s="116"/>
      <c r="E28" s="108"/>
    </row>
    <row r="29" spans="2:6" ht="15" customHeight="1">
      <c r="B29" s="104"/>
      <c r="C29" s="820"/>
      <c r="D29" s="123"/>
      <c r="E29" s="111"/>
    </row>
    <row r="30" spans="2:6" ht="15" customHeight="1">
      <c r="B30" s="104"/>
      <c r="C30" s="820"/>
      <c r="D30" s="201"/>
      <c r="E30" s="112"/>
    </row>
    <row r="31" spans="2:6" ht="15" customHeight="1">
      <c r="B31" s="104"/>
      <c r="C31" s="820"/>
      <c r="D31" s="113"/>
      <c r="E31" s="202"/>
    </row>
    <row r="32" spans="2:6" ht="15" customHeight="1">
      <c r="B32" s="104"/>
      <c r="C32" s="820"/>
      <c r="D32" s="113"/>
      <c r="E32" s="114"/>
    </row>
    <row r="33" spans="2:5" ht="15" customHeight="1">
      <c r="B33" s="104"/>
      <c r="C33" s="820"/>
      <c r="D33" s="115"/>
      <c r="E33" s="204"/>
    </row>
    <row r="34" spans="2:5" ht="12" hidden="1" customHeight="1">
      <c r="B34" s="104"/>
      <c r="C34" s="820"/>
      <c r="D34" s="116"/>
      <c r="E34" s="126"/>
    </row>
    <row r="35" spans="2:5" ht="15" customHeight="1">
      <c r="B35" s="104"/>
      <c r="C35" s="820"/>
      <c r="D35" s="125" t="s">
        <v>127</v>
      </c>
      <c r="E35" s="118">
        <f>ROUND(SUM(E28:E34),0)</f>
        <v>0</v>
      </c>
    </row>
    <row r="36" spans="2:5" ht="12" hidden="1" customHeight="1">
      <c r="B36" s="104"/>
      <c r="C36" s="817" t="s">
        <v>117</v>
      </c>
      <c r="D36" s="116"/>
      <c r="E36" s="108"/>
    </row>
    <row r="37" spans="2:5" ht="15" customHeight="1">
      <c r="B37" s="104"/>
      <c r="C37" s="817"/>
      <c r="D37" s="123"/>
      <c r="E37" s="111"/>
    </row>
    <row r="38" spans="2:5" ht="15" customHeight="1">
      <c r="B38" s="104"/>
      <c r="C38" s="817"/>
      <c r="D38" s="201"/>
      <c r="E38" s="112"/>
    </row>
    <row r="39" spans="2:5" ht="15" customHeight="1">
      <c r="B39" s="104"/>
      <c r="C39" s="817"/>
      <c r="D39" s="131"/>
      <c r="E39" s="202"/>
    </row>
    <row r="40" spans="2:5" ht="15" customHeight="1">
      <c r="B40" s="104"/>
      <c r="C40" s="817"/>
      <c r="D40" s="131"/>
      <c r="E40" s="114"/>
    </row>
    <row r="41" spans="2:5" ht="15" customHeight="1">
      <c r="B41" s="104"/>
      <c r="C41" s="817"/>
      <c r="D41" s="131"/>
      <c r="E41" s="204"/>
    </row>
    <row r="42" spans="2:5" ht="12" hidden="1" customHeight="1">
      <c r="B42" s="104"/>
      <c r="C42" s="817"/>
      <c r="D42" s="116"/>
      <c r="E42" s="126"/>
    </row>
    <row r="43" spans="2:5" ht="15" customHeight="1">
      <c r="B43" s="104"/>
      <c r="C43" s="817"/>
      <c r="D43" s="125" t="s">
        <v>127</v>
      </c>
      <c r="E43" s="118">
        <f>ROUND(SUM(E36:E42),0)</f>
        <v>0</v>
      </c>
    </row>
    <row r="44" spans="2:5" ht="12" hidden="1" customHeight="1">
      <c r="B44" s="104"/>
      <c r="C44" s="820" t="s">
        <v>118</v>
      </c>
      <c r="D44" s="116"/>
      <c r="E44" s="126"/>
    </row>
    <row r="45" spans="2:5" ht="15" customHeight="1">
      <c r="B45" s="104"/>
      <c r="C45" s="820"/>
      <c r="D45" s="123"/>
      <c r="E45" s="111"/>
    </row>
    <row r="46" spans="2:5" ht="15" customHeight="1">
      <c r="B46" s="104"/>
      <c r="C46" s="820"/>
      <c r="D46" s="201"/>
      <c r="E46" s="112"/>
    </row>
    <row r="47" spans="2:5" ht="15" customHeight="1">
      <c r="B47" s="104"/>
      <c r="C47" s="820"/>
      <c r="D47" s="115"/>
      <c r="E47" s="127"/>
    </row>
    <row r="48" spans="2:5" ht="12" hidden="1" customHeight="1">
      <c r="B48" s="104"/>
      <c r="C48" s="820"/>
      <c r="D48" s="116"/>
      <c r="E48" s="126"/>
    </row>
    <row r="49" spans="2:5" ht="15" customHeight="1">
      <c r="B49" s="104"/>
      <c r="C49" s="820"/>
      <c r="D49" s="125" t="s">
        <v>127</v>
      </c>
      <c r="E49" s="118">
        <f>ROUND(SUM(E44:E48),0)</f>
        <v>0</v>
      </c>
    </row>
    <row r="50" spans="2:5" ht="20.100000000000001" customHeight="1">
      <c r="B50" s="104"/>
      <c r="C50" s="821" t="s">
        <v>141</v>
      </c>
      <c r="D50" s="821"/>
      <c r="E50" s="118">
        <f ca="1">SUMIF(D4:E49,"=小計",E4:E49)</f>
        <v>0</v>
      </c>
    </row>
  </sheetData>
  <sheetProtection password="D9C4" sheet="1" insertRows="0" deleteRows="0"/>
  <mergeCells count="7">
    <mergeCell ref="C50:D50"/>
    <mergeCell ref="C4:C11"/>
    <mergeCell ref="C12:C19"/>
    <mergeCell ref="C20:C27"/>
    <mergeCell ref="C28:C35"/>
    <mergeCell ref="C36:C43"/>
    <mergeCell ref="C44:C49"/>
  </mergeCells>
  <phoneticPr fontId="1"/>
  <dataValidations count="2">
    <dataValidation imeMode="halfAlpha" allowBlank="1" showInputMessage="1" showErrorMessage="1" sqref="E51:E53"/>
    <dataValidation type="whole" imeMode="disabled" operator="greaterThanOrEqual" allowBlank="1" showInputMessage="1" showErrorMessage="1" sqref="E5:E9 E13:E17 E21:E25 E29:E33 E37:E41 E45:E47">
      <formula1>0</formula1>
    </dataValidation>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2019年度　研究助成　申請書[１]</oddHeader>
    <oddFooter>&amp;C&amp;10申請書　1-2.d&amp;R（研究）</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D1:AJ42"/>
  <sheetViews>
    <sheetView showGridLines="0" view="pageBreakPreview" zoomScale="80" zoomScaleNormal="70" zoomScaleSheetLayoutView="80" workbookViewId="0">
      <selection activeCell="H10" sqref="H10:AA10"/>
    </sheetView>
  </sheetViews>
  <sheetFormatPr defaultColWidth="8.625" defaultRowHeight="18.75"/>
  <cols>
    <col min="1" max="1" width="8.625" style="213"/>
    <col min="2" max="2" width="29" style="213" customWidth="1"/>
    <col min="3" max="3" width="5.5" style="213" customWidth="1"/>
    <col min="4" max="4" width="5.5" style="214" customWidth="1"/>
    <col min="5" max="5" width="0.875" style="214" customWidth="1"/>
    <col min="6" max="6" width="5.5" style="218" customWidth="1"/>
    <col min="7" max="7" width="0.875" style="218" customWidth="1"/>
    <col min="8" max="8" width="5.5" style="219" customWidth="1"/>
    <col min="9" max="10" width="5.5" style="218" customWidth="1"/>
    <col min="11" max="11" width="5.5" style="220" customWidth="1"/>
    <col min="12" max="33" width="5.5" style="218" customWidth="1"/>
    <col min="34" max="35" width="0.875" style="218" customWidth="1"/>
    <col min="36" max="36" width="5.5" style="214" customWidth="1"/>
    <col min="37" max="37" width="5.5" style="213" customWidth="1"/>
    <col min="38" max="16384" width="8.625" style="213"/>
  </cols>
  <sheetData>
    <row r="1" spans="5:35">
      <c r="F1" s="218" t="s">
        <v>281</v>
      </c>
    </row>
    <row r="2" spans="5:35">
      <c r="F2" s="218" t="s">
        <v>189</v>
      </c>
      <c r="AD2" s="100"/>
      <c r="AE2" s="218" t="str">
        <f>IF(【１】申請概要_1.a!$T$3="","",【１】申請概要_1.a!$T$3)</f>
        <v>R19-</v>
      </c>
      <c r="AF2" s="218" t="str">
        <f>IF(【１】申請概要_1.a!$V$3="","",【１】申請概要_1.a!$V$3)</f>
        <v/>
      </c>
    </row>
    <row r="3" spans="5:35" ht="6.6" customHeight="1" thickBot="1"/>
    <row r="4" spans="5:35" ht="39" customHeight="1">
      <c r="F4" s="900" t="s">
        <v>0</v>
      </c>
      <c r="G4" s="901"/>
      <c r="H4" s="902"/>
      <c r="I4" s="903" t="str">
        <f>IF(【１】申請概要_1.a!$G$37="","",【１】申請概要_1.a!$G$37)</f>
        <v/>
      </c>
      <c r="J4" s="903"/>
      <c r="K4" s="903"/>
      <c r="L4" s="903"/>
      <c r="M4" s="903"/>
      <c r="N4" s="903"/>
      <c r="O4" s="903"/>
      <c r="P4" s="903"/>
      <c r="Q4" s="903"/>
      <c r="R4" s="903"/>
      <c r="S4" s="903"/>
      <c r="T4" s="903"/>
      <c r="U4" s="903"/>
      <c r="V4" s="903"/>
      <c r="W4" s="903"/>
      <c r="X4" s="903"/>
      <c r="Y4" s="903"/>
      <c r="Z4" s="903"/>
      <c r="AA4" s="903"/>
      <c r="AB4" s="903"/>
      <c r="AC4" s="903"/>
      <c r="AD4" s="903"/>
      <c r="AE4" s="903"/>
      <c r="AF4" s="903"/>
      <c r="AG4" s="904"/>
      <c r="AH4" s="217"/>
      <c r="AI4" s="217"/>
    </row>
    <row r="5" spans="5:35" ht="20.100000000000001" customHeight="1" thickBot="1">
      <c r="F5" s="905" t="s">
        <v>180</v>
      </c>
      <c r="G5" s="906"/>
      <c r="H5" s="907"/>
      <c r="I5" s="908" t="str">
        <f>IF(【１】申請概要_1.a!$H$42="お選び下さい","",【１】申請概要_1.a!$H$42)</f>
        <v/>
      </c>
      <c r="J5" s="909"/>
      <c r="K5" s="909"/>
      <c r="L5" s="909"/>
      <c r="M5" s="909"/>
      <c r="N5" s="909"/>
      <c r="O5" s="909"/>
      <c r="P5" s="909"/>
      <c r="Q5" s="909"/>
      <c r="R5" s="910"/>
      <c r="S5" s="905" t="s">
        <v>1</v>
      </c>
      <c r="T5" s="906"/>
      <c r="U5" s="907"/>
      <c r="V5" s="911" t="str">
        <f>IF(【１】申請概要_1.a!$H$48="お選び下さい","","2020年4月～"&amp;【１】申請概要_1.a!$Q$48&amp;"年3月")</f>
        <v/>
      </c>
      <c r="W5" s="912"/>
      <c r="X5" s="912"/>
      <c r="Y5" s="912"/>
      <c r="Z5" s="913"/>
      <c r="AA5" s="905" t="s">
        <v>181</v>
      </c>
      <c r="AB5" s="906"/>
      <c r="AC5" s="907"/>
      <c r="AD5" s="914" t="str">
        <f>IF('【３】予算_2.a（期間全体）'!$G$8=0,"*****",'【３】予算_2.a（期間全体）'!$G$8)</f>
        <v>*****</v>
      </c>
      <c r="AE5" s="915"/>
      <c r="AF5" s="915"/>
      <c r="AG5" s="916"/>
      <c r="AH5" s="217"/>
      <c r="AI5" s="217"/>
    </row>
    <row r="6" spans="5:35" s="214" customFormat="1" ht="23.45" customHeight="1">
      <c r="F6" s="218"/>
      <c r="G6" s="218"/>
      <c r="H6" s="219"/>
      <c r="I6" s="218"/>
      <c r="J6" s="218"/>
      <c r="K6" s="220"/>
      <c r="L6" s="218"/>
      <c r="M6" s="218"/>
      <c r="N6" s="218"/>
      <c r="O6" s="218"/>
      <c r="P6" s="218"/>
      <c r="Q6" s="218"/>
      <c r="R6" s="218"/>
      <c r="S6" s="218"/>
      <c r="T6" s="218"/>
      <c r="U6" s="218"/>
      <c r="V6" s="218"/>
      <c r="W6" s="218"/>
      <c r="X6" s="218"/>
      <c r="Y6" s="218"/>
      <c r="Z6" s="218"/>
      <c r="AA6" s="218"/>
      <c r="AB6" s="218"/>
      <c r="AC6" s="218"/>
      <c r="AD6" s="218"/>
      <c r="AE6" s="218"/>
      <c r="AF6" s="218"/>
      <c r="AG6" s="218"/>
      <c r="AH6" s="218"/>
      <c r="AI6" s="218"/>
    </row>
    <row r="7" spans="5:35" s="214" customFormat="1" ht="5.0999999999999996" customHeight="1">
      <c r="E7" s="221"/>
      <c r="F7" s="222"/>
      <c r="G7" s="222"/>
      <c r="H7" s="223"/>
      <c r="I7" s="222"/>
      <c r="J7" s="222"/>
      <c r="K7" s="224"/>
      <c r="L7" s="222"/>
      <c r="M7" s="222"/>
      <c r="N7" s="222"/>
      <c r="O7" s="222"/>
      <c r="P7" s="222"/>
      <c r="Q7" s="222"/>
      <c r="R7" s="222"/>
      <c r="S7" s="222"/>
      <c r="T7" s="222"/>
      <c r="U7" s="222"/>
      <c r="V7" s="222"/>
      <c r="W7" s="222"/>
      <c r="X7" s="222"/>
      <c r="Y7" s="222"/>
      <c r="Z7" s="222"/>
      <c r="AA7" s="222"/>
      <c r="AB7" s="222"/>
      <c r="AC7" s="222"/>
      <c r="AD7" s="222"/>
      <c r="AE7" s="222"/>
      <c r="AF7" s="222"/>
      <c r="AG7" s="222"/>
      <c r="AH7" s="222"/>
      <c r="AI7" s="222"/>
    </row>
    <row r="8" spans="5:35" s="214" customFormat="1" ht="5.0999999999999996" customHeight="1" thickBot="1">
      <c r="E8" s="221"/>
      <c r="F8" s="225"/>
      <c r="G8" s="226"/>
      <c r="H8" s="227"/>
      <c r="I8" s="226"/>
      <c r="J8" s="226"/>
      <c r="K8" s="228"/>
      <c r="L8" s="226"/>
      <c r="M8" s="226"/>
      <c r="N8" s="226"/>
      <c r="O8" s="226"/>
      <c r="P8" s="226"/>
      <c r="Q8" s="226"/>
      <c r="R8" s="226"/>
      <c r="S8" s="226"/>
      <c r="T8" s="226"/>
      <c r="U8" s="226"/>
      <c r="V8" s="226"/>
      <c r="W8" s="226"/>
      <c r="X8" s="226"/>
      <c r="Y8" s="226"/>
      <c r="Z8" s="226"/>
      <c r="AA8" s="226"/>
      <c r="AB8" s="226"/>
      <c r="AC8" s="226"/>
      <c r="AD8" s="226"/>
      <c r="AE8" s="226"/>
      <c r="AF8" s="226"/>
      <c r="AG8" s="226"/>
      <c r="AH8" s="226"/>
      <c r="AI8" s="222"/>
    </row>
    <row r="9" spans="5:35" s="214" customFormat="1" ht="17.25">
      <c r="E9" s="221"/>
      <c r="F9" s="917" t="s">
        <v>259</v>
      </c>
      <c r="G9" s="229"/>
      <c r="H9" s="920" t="s">
        <v>260</v>
      </c>
      <c r="I9" s="920"/>
      <c r="J9" s="920"/>
      <c r="K9" s="920"/>
      <c r="L9" s="920"/>
      <c r="M9" s="920"/>
      <c r="N9" s="920"/>
      <c r="O9" s="920"/>
      <c r="P9" s="920"/>
      <c r="Q9" s="920"/>
      <c r="R9" s="920"/>
      <c r="S9" s="920"/>
      <c r="T9" s="920"/>
      <c r="U9" s="920"/>
      <c r="V9" s="920"/>
      <c r="W9" s="920"/>
      <c r="X9" s="920"/>
      <c r="Y9" s="920"/>
      <c r="Z9" s="920"/>
      <c r="AA9" s="920"/>
      <c r="AB9" s="921" t="s">
        <v>5</v>
      </c>
      <c r="AC9" s="921"/>
      <c r="AD9" s="921"/>
      <c r="AE9" s="921"/>
      <c r="AF9" s="921"/>
      <c r="AG9" s="922"/>
      <c r="AH9" s="230"/>
      <c r="AI9" s="231"/>
    </row>
    <row r="10" spans="5:35" s="214" customFormat="1" ht="48.6" customHeight="1">
      <c r="E10" s="221"/>
      <c r="F10" s="918"/>
      <c r="G10" s="232"/>
      <c r="H10" s="923"/>
      <c r="I10" s="923"/>
      <c r="J10" s="923"/>
      <c r="K10" s="923"/>
      <c r="L10" s="923"/>
      <c r="M10" s="923"/>
      <c r="N10" s="923"/>
      <c r="O10" s="923"/>
      <c r="P10" s="923"/>
      <c r="Q10" s="923"/>
      <c r="R10" s="923"/>
      <c r="S10" s="923"/>
      <c r="T10" s="923"/>
      <c r="U10" s="923"/>
      <c r="V10" s="923"/>
      <c r="W10" s="923"/>
      <c r="X10" s="923"/>
      <c r="Y10" s="923"/>
      <c r="Z10" s="923"/>
      <c r="AA10" s="923"/>
      <c r="AB10" s="924"/>
      <c r="AC10" s="924"/>
      <c r="AD10" s="924"/>
      <c r="AE10" s="924"/>
      <c r="AF10" s="924"/>
      <c r="AG10" s="925"/>
      <c r="AH10" s="233"/>
      <c r="AI10" s="234"/>
    </row>
    <row r="11" spans="5:35" s="214" customFormat="1" ht="17.25">
      <c r="E11" s="221"/>
      <c r="F11" s="918"/>
      <c r="G11" s="232"/>
      <c r="H11" s="890" t="s">
        <v>200</v>
      </c>
      <c r="I11" s="891"/>
      <c r="J11" s="891"/>
      <c r="K11" s="891"/>
      <c r="L11" s="891"/>
      <c r="M11" s="891"/>
      <c r="N11" s="891"/>
      <c r="O11" s="891"/>
      <c r="P11" s="891"/>
      <c r="Q11" s="891"/>
      <c r="R11" s="891"/>
      <c r="S11" s="891"/>
      <c r="T11" s="891"/>
      <c r="U11" s="891"/>
      <c r="V11" s="891"/>
      <c r="W11" s="891"/>
      <c r="X11" s="891"/>
      <c r="Y11" s="891"/>
      <c r="Z11" s="891"/>
      <c r="AA11" s="891"/>
      <c r="AB11" s="891"/>
      <c r="AC11" s="891"/>
      <c r="AD11" s="891"/>
      <c r="AE11" s="891"/>
      <c r="AF11" s="891"/>
      <c r="AG11" s="892"/>
      <c r="AH11" s="230"/>
      <c r="AI11" s="231"/>
    </row>
    <row r="12" spans="5:35" s="214" customFormat="1" ht="99" customHeight="1">
      <c r="E12" s="221"/>
      <c r="F12" s="918"/>
      <c r="G12" s="232"/>
      <c r="H12" s="893"/>
      <c r="I12" s="894"/>
      <c r="J12" s="894"/>
      <c r="K12" s="894"/>
      <c r="L12" s="894"/>
      <c r="M12" s="894"/>
      <c r="N12" s="894"/>
      <c r="O12" s="894"/>
      <c r="P12" s="894"/>
      <c r="Q12" s="894"/>
      <c r="R12" s="894"/>
      <c r="S12" s="894"/>
      <c r="T12" s="894"/>
      <c r="U12" s="894"/>
      <c r="V12" s="894"/>
      <c r="W12" s="894"/>
      <c r="X12" s="894"/>
      <c r="Y12" s="894"/>
      <c r="Z12" s="894"/>
      <c r="AA12" s="894"/>
      <c r="AB12" s="894"/>
      <c r="AC12" s="894"/>
      <c r="AD12" s="894"/>
      <c r="AE12" s="894"/>
      <c r="AF12" s="894"/>
      <c r="AG12" s="895"/>
      <c r="AH12" s="233"/>
      <c r="AI12" s="234"/>
    </row>
    <row r="13" spans="5:35" s="214" customFormat="1" ht="5.0999999999999996" customHeight="1">
      <c r="E13" s="221"/>
      <c r="F13" s="918"/>
      <c r="G13" s="232"/>
      <c r="H13" s="235"/>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7"/>
      <c r="AH13" s="233"/>
      <c r="AI13" s="234"/>
    </row>
    <row r="14" spans="5:35" s="214" customFormat="1" ht="5.0999999999999996" customHeight="1">
      <c r="E14" s="221"/>
      <c r="F14" s="918"/>
      <c r="G14" s="238"/>
      <c r="H14" s="239"/>
      <c r="I14" s="240"/>
      <c r="J14" s="240"/>
      <c r="K14" s="240"/>
      <c r="L14" s="240"/>
      <c r="M14" s="240"/>
      <c r="N14" s="240"/>
      <c r="O14" s="240"/>
      <c r="P14" s="240"/>
      <c r="Q14" s="240"/>
      <c r="R14" s="240"/>
      <c r="S14" s="240"/>
      <c r="T14" s="240"/>
      <c r="U14" s="240"/>
      <c r="V14" s="240"/>
      <c r="W14" s="240"/>
      <c r="X14" s="240"/>
      <c r="Y14" s="240"/>
      <c r="Z14" s="240"/>
      <c r="AA14" s="240"/>
      <c r="AB14" s="241"/>
      <c r="AC14" s="240"/>
      <c r="AD14" s="240"/>
      <c r="AE14" s="240"/>
      <c r="AF14" s="240"/>
      <c r="AG14" s="242"/>
      <c r="AH14" s="243"/>
      <c r="AI14" s="234"/>
    </row>
    <row r="15" spans="5:35" s="214" customFormat="1" ht="19.5" customHeight="1">
      <c r="E15" s="221"/>
      <c r="F15" s="918"/>
      <c r="G15" s="238"/>
      <c r="H15" s="858" t="s">
        <v>258</v>
      </c>
      <c r="I15" s="859"/>
      <c r="J15" s="859"/>
      <c r="K15" s="859"/>
      <c r="L15" s="859"/>
      <c r="M15" s="859"/>
      <c r="N15" s="859"/>
      <c r="O15" s="859"/>
      <c r="P15" s="859"/>
      <c r="Q15" s="859"/>
      <c r="R15" s="859"/>
      <c r="S15" s="859"/>
      <c r="T15" s="859"/>
      <c r="U15" s="859"/>
      <c r="V15" s="859"/>
      <c r="W15" s="859"/>
      <c r="X15" s="859"/>
      <c r="Y15" s="859"/>
      <c r="Z15" s="859"/>
      <c r="AA15" s="859"/>
      <c r="AB15" s="859"/>
      <c r="AC15" s="859"/>
      <c r="AD15" s="859"/>
      <c r="AE15" s="859"/>
      <c r="AF15" s="859"/>
      <c r="AG15" s="885"/>
      <c r="AH15" s="244"/>
      <c r="AI15" s="245"/>
    </row>
    <row r="16" spans="5:35" s="214" customFormat="1" ht="95.45" customHeight="1" thickBot="1">
      <c r="E16" s="221"/>
      <c r="F16" s="919"/>
      <c r="G16" s="246"/>
      <c r="H16" s="896"/>
      <c r="I16" s="897"/>
      <c r="J16" s="897"/>
      <c r="K16" s="897"/>
      <c r="L16" s="897"/>
      <c r="M16" s="897"/>
      <c r="N16" s="897"/>
      <c r="O16" s="897"/>
      <c r="P16" s="897"/>
      <c r="Q16" s="897"/>
      <c r="R16" s="897"/>
      <c r="S16" s="897"/>
      <c r="T16" s="897"/>
      <c r="U16" s="897"/>
      <c r="V16" s="897"/>
      <c r="W16" s="897"/>
      <c r="X16" s="897"/>
      <c r="Y16" s="897"/>
      <c r="Z16" s="897"/>
      <c r="AA16" s="897"/>
      <c r="AB16" s="897"/>
      <c r="AC16" s="897"/>
      <c r="AD16" s="897"/>
      <c r="AE16" s="897"/>
      <c r="AF16" s="897"/>
      <c r="AG16" s="898"/>
      <c r="AH16" s="243"/>
      <c r="AI16" s="234"/>
    </row>
    <row r="17" spans="4:36" s="214" customFormat="1" ht="5.0999999999999996" customHeight="1">
      <c r="E17" s="221"/>
      <c r="F17" s="247"/>
      <c r="G17" s="238"/>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34"/>
    </row>
    <row r="18" spans="4:36" s="214" customFormat="1" ht="5.0999999999999996" customHeight="1">
      <c r="E18" s="221"/>
      <c r="F18" s="248"/>
      <c r="G18" s="248"/>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row>
    <row r="19" spans="4:36" s="214" customFormat="1" ht="17.25">
      <c r="F19" s="218"/>
      <c r="G19" s="218"/>
      <c r="H19" s="217"/>
      <c r="I19" s="249"/>
      <c r="J19" s="218"/>
      <c r="K19" s="216"/>
      <c r="L19" s="249"/>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row>
    <row r="20" spans="4:36" s="214" customFormat="1" ht="18" thickBot="1">
      <c r="F20" s="218"/>
      <c r="G20" s="226"/>
      <c r="H20" s="899" t="s">
        <v>182</v>
      </c>
      <c r="I20" s="899"/>
      <c r="J20" s="899"/>
      <c r="K20" s="899"/>
      <c r="L20" s="899"/>
      <c r="M20" s="899"/>
      <c r="N20" s="899"/>
      <c r="O20" s="899"/>
      <c r="P20" s="899"/>
      <c r="Q20" s="899"/>
      <c r="R20" s="899"/>
      <c r="S20" s="899"/>
      <c r="T20" s="899"/>
      <c r="U20" s="899"/>
      <c r="V20" s="899"/>
      <c r="W20" s="899"/>
      <c r="X20" s="899"/>
      <c r="Y20" s="899"/>
      <c r="Z20" s="899"/>
      <c r="AA20" s="899"/>
      <c r="AB20" s="899"/>
      <c r="AC20" s="899"/>
      <c r="AD20" s="899"/>
      <c r="AE20" s="899"/>
      <c r="AF20" s="899"/>
      <c r="AG20" s="899"/>
      <c r="AH20" s="226"/>
      <c r="AI20" s="218"/>
    </row>
    <row r="21" spans="4:36" s="214" customFormat="1" ht="24" customHeight="1">
      <c r="F21" s="830" t="s">
        <v>2</v>
      </c>
      <c r="G21" s="229"/>
      <c r="H21" s="875" t="s">
        <v>183</v>
      </c>
      <c r="I21" s="876"/>
      <c r="J21" s="876"/>
      <c r="K21" s="876"/>
      <c r="L21" s="876"/>
      <c r="M21" s="876"/>
      <c r="N21" s="876"/>
      <c r="O21" s="876"/>
      <c r="P21" s="876"/>
      <c r="Q21" s="876"/>
      <c r="R21" s="876"/>
      <c r="S21" s="876"/>
      <c r="T21" s="876"/>
      <c r="U21" s="876"/>
      <c r="V21" s="876"/>
      <c r="W21" s="876"/>
      <c r="X21" s="876"/>
      <c r="Y21" s="876"/>
      <c r="Z21" s="876"/>
      <c r="AA21" s="876"/>
      <c r="AB21" s="876"/>
      <c r="AC21" s="876"/>
      <c r="AD21" s="876"/>
      <c r="AE21" s="876"/>
      <c r="AF21" s="876"/>
      <c r="AG21" s="877"/>
      <c r="AH21" s="250"/>
      <c r="AI21" s="216"/>
    </row>
    <row r="22" spans="4:36" s="214" customFormat="1" ht="71.25" customHeight="1">
      <c r="F22" s="831"/>
      <c r="G22" s="232"/>
      <c r="H22" s="878"/>
      <c r="I22" s="879"/>
      <c r="J22" s="879"/>
      <c r="K22" s="879"/>
      <c r="L22" s="879"/>
      <c r="M22" s="879"/>
      <c r="N22" s="879"/>
      <c r="O22" s="879"/>
      <c r="P22" s="879"/>
      <c r="Q22" s="879"/>
      <c r="R22" s="879"/>
      <c r="S22" s="879"/>
      <c r="T22" s="879"/>
      <c r="U22" s="879"/>
      <c r="V22" s="879"/>
      <c r="W22" s="879"/>
      <c r="X22" s="879"/>
      <c r="Y22" s="879"/>
      <c r="Z22" s="879"/>
      <c r="AA22" s="879"/>
      <c r="AB22" s="879"/>
      <c r="AC22" s="879"/>
      <c r="AD22" s="879"/>
      <c r="AE22" s="879"/>
      <c r="AF22" s="879"/>
      <c r="AG22" s="880"/>
      <c r="AH22" s="233"/>
      <c r="AI22" s="216"/>
    </row>
    <row r="23" spans="4:36" s="214" customFormat="1" ht="5.0999999999999996" customHeight="1">
      <c r="F23" s="831"/>
      <c r="G23" s="232"/>
      <c r="H23" s="251"/>
      <c r="I23" s="252"/>
      <c r="J23" s="252"/>
      <c r="K23" s="252"/>
      <c r="L23" s="252"/>
      <c r="M23" s="253"/>
      <c r="N23" s="253"/>
      <c r="O23" s="253"/>
      <c r="P23" s="253"/>
      <c r="Q23" s="253"/>
      <c r="R23" s="253"/>
      <c r="S23" s="253"/>
      <c r="T23" s="253"/>
      <c r="U23" s="253"/>
      <c r="V23" s="253"/>
      <c r="W23" s="253"/>
      <c r="X23" s="253"/>
      <c r="Y23" s="253"/>
      <c r="Z23" s="253"/>
      <c r="AA23" s="253"/>
      <c r="AB23" s="253"/>
      <c r="AC23" s="253"/>
      <c r="AD23" s="253"/>
      <c r="AE23" s="253"/>
      <c r="AF23" s="253"/>
      <c r="AG23" s="254"/>
      <c r="AH23" s="233"/>
      <c r="AI23" s="216"/>
    </row>
    <row r="24" spans="4:36">
      <c r="F24" s="831"/>
      <c r="G24" s="238"/>
      <c r="H24" s="881" t="s">
        <v>184</v>
      </c>
      <c r="I24" s="882"/>
      <c r="J24" s="882"/>
      <c r="K24" s="882"/>
      <c r="L24" s="882"/>
      <c r="M24" s="882"/>
      <c r="N24" s="882"/>
      <c r="O24" s="882"/>
      <c r="P24" s="882"/>
      <c r="Q24" s="882"/>
      <c r="R24" s="882"/>
      <c r="S24" s="882"/>
      <c r="T24" s="882"/>
      <c r="U24" s="882"/>
      <c r="V24" s="882"/>
      <c r="W24" s="882"/>
      <c r="X24" s="882"/>
      <c r="Y24" s="882"/>
      <c r="Z24" s="882"/>
      <c r="AA24" s="882"/>
      <c r="AB24" s="882"/>
      <c r="AC24" s="882"/>
      <c r="AD24" s="882"/>
      <c r="AE24" s="882"/>
      <c r="AF24" s="882"/>
      <c r="AG24" s="883"/>
      <c r="AH24" s="255"/>
      <c r="AI24" s="256"/>
    </row>
    <row r="25" spans="4:36" ht="35.450000000000003" customHeight="1">
      <c r="F25" s="831"/>
      <c r="G25" s="238"/>
      <c r="H25" s="858" t="s">
        <v>185</v>
      </c>
      <c r="I25" s="859"/>
      <c r="J25" s="859"/>
      <c r="K25" s="859"/>
      <c r="L25" s="859"/>
      <c r="M25" s="884"/>
      <c r="N25" s="858" t="s">
        <v>4</v>
      </c>
      <c r="O25" s="859"/>
      <c r="P25" s="859"/>
      <c r="Q25" s="859"/>
      <c r="R25" s="859"/>
      <c r="S25" s="859"/>
      <c r="T25" s="859"/>
      <c r="U25" s="859"/>
      <c r="V25" s="859"/>
      <c r="W25" s="859"/>
      <c r="X25" s="859"/>
      <c r="Y25" s="859"/>
      <c r="Z25" s="859"/>
      <c r="AA25" s="859"/>
      <c r="AB25" s="859"/>
      <c r="AC25" s="859"/>
      <c r="AD25" s="859"/>
      <c r="AE25" s="859"/>
      <c r="AF25" s="859"/>
      <c r="AG25" s="885"/>
      <c r="AH25" s="244"/>
      <c r="AI25" s="213"/>
    </row>
    <row r="26" spans="4:36" ht="86.45" customHeight="1" thickBot="1">
      <c r="F26" s="832"/>
      <c r="G26" s="246"/>
      <c r="H26" s="886"/>
      <c r="I26" s="887"/>
      <c r="J26" s="887"/>
      <c r="K26" s="887"/>
      <c r="L26" s="887"/>
      <c r="M26" s="888"/>
      <c r="N26" s="886"/>
      <c r="O26" s="887"/>
      <c r="P26" s="887"/>
      <c r="Q26" s="887"/>
      <c r="R26" s="887"/>
      <c r="S26" s="887"/>
      <c r="T26" s="887"/>
      <c r="U26" s="887"/>
      <c r="V26" s="887"/>
      <c r="W26" s="887"/>
      <c r="X26" s="887"/>
      <c r="Y26" s="887"/>
      <c r="Z26" s="887"/>
      <c r="AA26" s="887"/>
      <c r="AB26" s="887"/>
      <c r="AC26" s="887"/>
      <c r="AD26" s="887"/>
      <c r="AE26" s="887"/>
      <c r="AF26" s="887"/>
      <c r="AG26" s="889"/>
      <c r="AH26" s="243"/>
      <c r="AI26" s="216"/>
    </row>
    <row r="27" spans="4:36" ht="5.0999999999999996" customHeight="1">
      <c r="G27" s="238"/>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16"/>
    </row>
    <row r="28" spans="4:36" ht="19.5" thickBot="1">
      <c r="I28" s="257"/>
      <c r="K28" s="216"/>
      <c r="L28" s="249"/>
    </row>
    <row r="29" spans="4:36" s="209" customFormat="1" ht="18" customHeight="1" thickTop="1">
      <c r="D29" s="206"/>
      <c r="E29" s="206"/>
      <c r="F29" s="846" t="s">
        <v>287</v>
      </c>
      <c r="G29" s="212"/>
      <c r="H29" s="849" t="s">
        <v>6</v>
      </c>
      <c r="I29" s="850"/>
      <c r="J29" s="850"/>
      <c r="K29" s="850"/>
      <c r="L29" s="850"/>
      <c r="M29" s="850"/>
      <c r="N29" s="850"/>
      <c r="O29" s="850"/>
      <c r="P29" s="850"/>
      <c r="Q29" s="850"/>
      <c r="R29" s="850"/>
      <c r="S29" s="850"/>
      <c r="T29" s="850"/>
      <c r="U29" s="850"/>
      <c r="V29" s="850"/>
      <c r="W29" s="850"/>
      <c r="X29" s="850"/>
      <c r="Y29" s="850"/>
      <c r="Z29" s="850"/>
      <c r="AA29" s="850"/>
      <c r="AB29" s="850"/>
      <c r="AC29" s="850"/>
      <c r="AD29" s="850"/>
      <c r="AE29" s="850"/>
      <c r="AF29" s="850"/>
      <c r="AG29" s="851"/>
      <c r="AJ29" s="206"/>
    </row>
    <row r="30" spans="4:36" s="209" customFormat="1" ht="61.5" customHeight="1" thickBot="1">
      <c r="D30" s="206"/>
      <c r="E30" s="206"/>
      <c r="F30" s="847"/>
      <c r="G30" s="207"/>
      <c r="H30" s="852"/>
      <c r="I30" s="853"/>
      <c r="J30" s="853"/>
      <c r="K30" s="853"/>
      <c r="L30" s="853"/>
      <c r="M30" s="853"/>
      <c r="N30" s="853"/>
      <c r="O30" s="853"/>
      <c r="P30" s="853"/>
      <c r="Q30" s="853"/>
      <c r="R30" s="853"/>
      <c r="S30" s="853"/>
      <c r="T30" s="853"/>
      <c r="U30" s="853"/>
      <c r="V30" s="853"/>
      <c r="W30" s="853"/>
      <c r="X30" s="853"/>
      <c r="Y30" s="853"/>
      <c r="Z30" s="853"/>
      <c r="AA30" s="853"/>
      <c r="AB30" s="853"/>
      <c r="AC30" s="853"/>
      <c r="AD30" s="853"/>
      <c r="AE30" s="853"/>
      <c r="AF30" s="853"/>
      <c r="AG30" s="854"/>
      <c r="AH30" s="211"/>
      <c r="AI30" s="211"/>
      <c r="AJ30" s="206"/>
    </row>
    <row r="31" spans="4:36" s="209" customFormat="1" ht="39.950000000000003" customHeight="1">
      <c r="D31" s="206"/>
      <c r="E31" s="206"/>
      <c r="F31" s="847"/>
      <c r="G31" s="207"/>
      <c r="H31" s="839" t="s">
        <v>186</v>
      </c>
      <c r="I31" s="840"/>
      <c r="J31" s="840"/>
      <c r="K31" s="840"/>
      <c r="L31" s="855" t="s">
        <v>187</v>
      </c>
      <c r="M31" s="856"/>
      <c r="N31" s="856"/>
      <c r="O31" s="856"/>
      <c r="P31" s="856"/>
      <c r="Q31" s="856"/>
      <c r="R31" s="856"/>
      <c r="S31" s="856"/>
      <c r="T31" s="856"/>
      <c r="U31" s="856"/>
      <c r="V31" s="856"/>
      <c r="W31" s="857"/>
      <c r="X31" s="858" t="s">
        <v>188</v>
      </c>
      <c r="Y31" s="859"/>
      <c r="Z31" s="859"/>
      <c r="AA31" s="859"/>
      <c r="AB31" s="859"/>
      <c r="AC31" s="859"/>
      <c r="AD31" s="859"/>
      <c r="AE31" s="859"/>
      <c r="AF31" s="859"/>
      <c r="AG31" s="860"/>
      <c r="AJ31" s="206"/>
    </row>
    <row r="32" spans="4:36" s="209" customFormat="1" ht="51" customHeight="1">
      <c r="D32" s="206"/>
      <c r="E32" s="206"/>
      <c r="F32" s="847"/>
      <c r="G32" s="207"/>
      <c r="H32" s="861"/>
      <c r="I32" s="862"/>
      <c r="J32" s="862"/>
      <c r="K32" s="863"/>
      <c r="L32" s="864"/>
      <c r="M32" s="865"/>
      <c r="N32" s="865"/>
      <c r="O32" s="865"/>
      <c r="P32" s="865"/>
      <c r="Q32" s="865"/>
      <c r="R32" s="865"/>
      <c r="S32" s="865"/>
      <c r="T32" s="865"/>
      <c r="U32" s="865"/>
      <c r="V32" s="865"/>
      <c r="W32" s="866"/>
      <c r="X32" s="864"/>
      <c r="Y32" s="865"/>
      <c r="Z32" s="865"/>
      <c r="AA32" s="865"/>
      <c r="AB32" s="865"/>
      <c r="AC32" s="865"/>
      <c r="AD32" s="865"/>
      <c r="AE32" s="865"/>
      <c r="AF32" s="865"/>
      <c r="AG32" s="867"/>
      <c r="AH32" s="208"/>
      <c r="AI32" s="208"/>
      <c r="AJ32" s="206"/>
    </row>
    <row r="33" spans="4:36" s="209" customFormat="1" ht="51" customHeight="1">
      <c r="D33" s="206"/>
      <c r="E33" s="206"/>
      <c r="F33" s="847"/>
      <c r="G33" s="207"/>
      <c r="H33" s="861"/>
      <c r="I33" s="862"/>
      <c r="J33" s="862"/>
      <c r="K33" s="863"/>
      <c r="L33" s="864"/>
      <c r="M33" s="865"/>
      <c r="N33" s="865"/>
      <c r="O33" s="865"/>
      <c r="P33" s="865"/>
      <c r="Q33" s="865"/>
      <c r="R33" s="865"/>
      <c r="S33" s="865"/>
      <c r="T33" s="865"/>
      <c r="U33" s="865"/>
      <c r="V33" s="865"/>
      <c r="W33" s="866"/>
      <c r="X33" s="864"/>
      <c r="Y33" s="865"/>
      <c r="Z33" s="865"/>
      <c r="AA33" s="865"/>
      <c r="AB33" s="865"/>
      <c r="AC33" s="865"/>
      <c r="AD33" s="865"/>
      <c r="AE33" s="865"/>
      <c r="AF33" s="865"/>
      <c r="AG33" s="867"/>
      <c r="AH33" s="208"/>
      <c r="AI33" s="208"/>
      <c r="AJ33" s="206"/>
    </row>
    <row r="34" spans="4:36" s="209" customFormat="1" ht="51" customHeight="1">
      <c r="D34" s="206"/>
      <c r="E34" s="206"/>
      <c r="F34" s="847"/>
      <c r="G34" s="207"/>
      <c r="H34" s="861"/>
      <c r="I34" s="862"/>
      <c r="J34" s="862"/>
      <c r="K34" s="863"/>
      <c r="L34" s="864"/>
      <c r="M34" s="865"/>
      <c r="N34" s="865"/>
      <c r="O34" s="865"/>
      <c r="P34" s="865"/>
      <c r="Q34" s="865"/>
      <c r="R34" s="865"/>
      <c r="S34" s="865"/>
      <c r="T34" s="865"/>
      <c r="U34" s="865"/>
      <c r="V34" s="865"/>
      <c r="W34" s="866"/>
      <c r="X34" s="864"/>
      <c r="Y34" s="865"/>
      <c r="Z34" s="865"/>
      <c r="AA34" s="865"/>
      <c r="AB34" s="865"/>
      <c r="AC34" s="865"/>
      <c r="AD34" s="865"/>
      <c r="AE34" s="865"/>
      <c r="AF34" s="865"/>
      <c r="AG34" s="867"/>
      <c r="AH34" s="208"/>
      <c r="AI34" s="208"/>
      <c r="AJ34" s="206"/>
    </row>
    <row r="35" spans="4:36" s="209" customFormat="1" ht="51" customHeight="1" thickBot="1">
      <c r="D35" s="206"/>
      <c r="E35" s="206"/>
      <c r="F35" s="848"/>
      <c r="G35" s="210"/>
      <c r="H35" s="868"/>
      <c r="I35" s="869"/>
      <c r="J35" s="869"/>
      <c r="K35" s="870"/>
      <c r="L35" s="871"/>
      <c r="M35" s="872"/>
      <c r="N35" s="872"/>
      <c r="O35" s="872"/>
      <c r="P35" s="872"/>
      <c r="Q35" s="872"/>
      <c r="R35" s="872"/>
      <c r="S35" s="872"/>
      <c r="T35" s="872"/>
      <c r="U35" s="872"/>
      <c r="V35" s="872"/>
      <c r="W35" s="873"/>
      <c r="X35" s="871"/>
      <c r="Y35" s="872"/>
      <c r="Z35" s="872"/>
      <c r="AA35" s="872"/>
      <c r="AB35" s="872"/>
      <c r="AC35" s="872"/>
      <c r="AD35" s="872"/>
      <c r="AE35" s="872"/>
      <c r="AF35" s="872"/>
      <c r="AG35" s="874"/>
      <c r="AH35" s="208"/>
      <c r="AI35" s="208"/>
      <c r="AJ35" s="206"/>
    </row>
    <row r="36" spans="4:36" ht="27.6" customHeight="1" thickTop="1">
      <c r="D36" s="213"/>
      <c r="E36" s="213"/>
      <c r="F36" s="213"/>
      <c r="G36" s="213"/>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13"/>
      <c r="AI36" s="213"/>
      <c r="AJ36" s="213"/>
    </row>
    <row r="37" spans="4:36" ht="19.5" thickBot="1">
      <c r="E37" s="221"/>
      <c r="F37" s="222"/>
      <c r="G37" s="222"/>
      <c r="H37" s="845" t="s">
        <v>284</v>
      </c>
      <c r="I37" s="845"/>
      <c r="J37" s="845"/>
      <c r="K37" s="845"/>
      <c r="L37" s="845"/>
      <c r="M37" s="845"/>
      <c r="N37" s="845"/>
      <c r="O37" s="845"/>
      <c r="P37" s="845"/>
      <c r="Q37" s="845"/>
      <c r="R37" s="845"/>
      <c r="S37" s="845"/>
      <c r="T37" s="845"/>
      <c r="U37" s="845"/>
      <c r="V37" s="845"/>
      <c r="W37" s="845"/>
      <c r="X37" s="845"/>
      <c r="Y37" s="845"/>
      <c r="Z37" s="845"/>
      <c r="AA37" s="845"/>
      <c r="AB37" s="845"/>
      <c r="AC37" s="845"/>
      <c r="AD37" s="845"/>
      <c r="AE37" s="845"/>
      <c r="AF37" s="845"/>
      <c r="AG37" s="845"/>
      <c r="AH37" s="222"/>
    </row>
    <row r="38" spans="4:36">
      <c r="E38" s="221"/>
      <c r="F38" s="830" t="s">
        <v>3</v>
      </c>
      <c r="G38" s="259"/>
      <c r="H38" s="833" t="s">
        <v>7</v>
      </c>
      <c r="I38" s="834"/>
      <c r="J38" s="834"/>
      <c r="K38" s="834"/>
      <c r="L38" s="834"/>
      <c r="M38" s="834"/>
      <c r="N38" s="834"/>
      <c r="O38" s="834"/>
      <c r="P38" s="834"/>
      <c r="Q38" s="834"/>
      <c r="R38" s="834"/>
      <c r="S38" s="834"/>
      <c r="T38" s="834"/>
      <c r="U38" s="834"/>
      <c r="V38" s="834"/>
      <c r="W38" s="834"/>
      <c r="X38" s="834"/>
      <c r="Y38" s="834"/>
      <c r="Z38" s="834"/>
      <c r="AA38" s="834"/>
      <c r="AB38" s="834"/>
      <c r="AC38" s="834"/>
      <c r="AD38" s="834"/>
      <c r="AE38" s="834"/>
      <c r="AF38" s="834"/>
      <c r="AG38" s="835"/>
      <c r="AH38" s="245"/>
      <c r="AI38" s="214"/>
    </row>
    <row r="39" spans="4:36" ht="82.5" customHeight="1">
      <c r="E39" s="221"/>
      <c r="F39" s="831"/>
      <c r="G39" s="215"/>
      <c r="H39" s="836"/>
      <c r="I39" s="837"/>
      <c r="J39" s="837"/>
      <c r="K39" s="837"/>
      <c r="L39" s="837"/>
      <c r="M39" s="837"/>
      <c r="N39" s="837"/>
      <c r="O39" s="837"/>
      <c r="P39" s="837"/>
      <c r="Q39" s="837"/>
      <c r="R39" s="837"/>
      <c r="S39" s="837"/>
      <c r="T39" s="837"/>
      <c r="U39" s="837"/>
      <c r="V39" s="837"/>
      <c r="W39" s="837"/>
      <c r="X39" s="837"/>
      <c r="Y39" s="837"/>
      <c r="Z39" s="837"/>
      <c r="AA39" s="837"/>
      <c r="AB39" s="837"/>
      <c r="AC39" s="837"/>
      <c r="AD39" s="837"/>
      <c r="AE39" s="837"/>
      <c r="AF39" s="837"/>
      <c r="AG39" s="838"/>
      <c r="AH39" s="234"/>
      <c r="AI39" s="216"/>
    </row>
    <row r="40" spans="4:36" s="214" customFormat="1" ht="18" customHeight="1">
      <c r="E40" s="221"/>
      <c r="F40" s="831"/>
      <c r="G40" s="215"/>
      <c r="H40" s="839" t="s">
        <v>261</v>
      </c>
      <c r="I40" s="840"/>
      <c r="J40" s="840"/>
      <c r="K40" s="840"/>
      <c r="L40" s="840"/>
      <c r="M40" s="840"/>
      <c r="N40" s="840"/>
      <c r="O40" s="840"/>
      <c r="P40" s="840"/>
      <c r="Q40" s="840"/>
      <c r="R40" s="840"/>
      <c r="S40" s="840"/>
      <c r="T40" s="840"/>
      <c r="U40" s="840"/>
      <c r="V40" s="840"/>
      <c r="W40" s="840"/>
      <c r="X40" s="840"/>
      <c r="Y40" s="840"/>
      <c r="Z40" s="840"/>
      <c r="AA40" s="840"/>
      <c r="AB40" s="840"/>
      <c r="AC40" s="840"/>
      <c r="AD40" s="840"/>
      <c r="AE40" s="840"/>
      <c r="AF40" s="840"/>
      <c r="AG40" s="841"/>
      <c r="AH40" s="245"/>
      <c r="AI40" s="213"/>
    </row>
    <row r="41" spans="4:36" s="214" customFormat="1" ht="87" customHeight="1" thickBot="1">
      <c r="E41" s="221"/>
      <c r="F41" s="832"/>
      <c r="G41" s="260"/>
      <c r="H41" s="842"/>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4"/>
      <c r="AH41" s="234"/>
      <c r="AI41" s="216"/>
    </row>
    <row r="42" spans="4:36" ht="5.0999999999999996" customHeight="1">
      <c r="E42" s="221"/>
      <c r="F42" s="222"/>
      <c r="G42" s="222"/>
      <c r="H42" s="223"/>
      <c r="I42" s="222"/>
      <c r="J42" s="222"/>
      <c r="K42" s="224"/>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row>
  </sheetData>
  <sheetProtection password="D9C4" sheet="1" formatColumns="0" formatRows="0" insertRows="0" deleteRows="0" selectLockedCells="1"/>
  <mergeCells count="50">
    <mergeCell ref="X34:AG34"/>
    <mergeCell ref="H34:K34"/>
    <mergeCell ref="L34:W34"/>
    <mergeCell ref="F4:H4"/>
    <mergeCell ref="I4:AG4"/>
    <mergeCell ref="F5:H5"/>
    <mergeCell ref="I5:R5"/>
    <mergeCell ref="S5:U5"/>
    <mergeCell ref="V5:Z5"/>
    <mergeCell ref="AA5:AC5"/>
    <mergeCell ref="AD5:AG5"/>
    <mergeCell ref="F9:F16"/>
    <mergeCell ref="H9:AA9"/>
    <mergeCell ref="AB9:AG9"/>
    <mergeCell ref="H10:AA10"/>
    <mergeCell ref="AB10:AG10"/>
    <mergeCell ref="H11:AG11"/>
    <mergeCell ref="H12:AG12"/>
    <mergeCell ref="H15:AG15"/>
    <mergeCell ref="H16:AG16"/>
    <mergeCell ref="H20:AG20"/>
    <mergeCell ref="F21:F26"/>
    <mergeCell ref="H21:AG21"/>
    <mergeCell ref="H22:AG22"/>
    <mergeCell ref="H24:AG24"/>
    <mergeCell ref="H25:M25"/>
    <mergeCell ref="N25:AG25"/>
    <mergeCell ref="H26:M26"/>
    <mergeCell ref="N26:AG26"/>
    <mergeCell ref="H37:AG37"/>
    <mergeCell ref="F29:F35"/>
    <mergeCell ref="H29:AG29"/>
    <mergeCell ref="H30:AG30"/>
    <mergeCell ref="H31:K31"/>
    <mergeCell ref="L31:W31"/>
    <mergeCell ref="X31:AG31"/>
    <mergeCell ref="H32:K32"/>
    <mergeCell ref="L32:W32"/>
    <mergeCell ref="X32:AG32"/>
    <mergeCell ref="H33:K33"/>
    <mergeCell ref="L33:W33"/>
    <mergeCell ref="X33:AG33"/>
    <mergeCell ref="H35:K35"/>
    <mergeCell ref="L35:W35"/>
    <mergeCell ref="X35:AG35"/>
    <mergeCell ref="F38:F41"/>
    <mergeCell ref="H38:AG38"/>
    <mergeCell ref="H39:AG39"/>
    <mergeCell ref="H40:AG40"/>
    <mergeCell ref="H41:AG41"/>
  </mergeCells>
  <phoneticPr fontId="1"/>
  <pageMargins left="0.23622047244094491" right="0.23622047244094491" top="0.74803149606299213" bottom="0.74803149606299213" header="0.31496062992125984" footer="0.31496062992125984"/>
  <pageSetup paperSize="8" scale="75" orientation="portrait" r:id="rId1"/>
  <headerFooter>
    <oddHeader xml:space="preserve">&amp;R&amp;8三井物産環境基金　2019年度　研究助成　申請書[１]&amp;11
</oddHeader>
    <oddFooter>&amp;C申請書　1-3&amp;R（研究）</oddFooter>
  </headerFooter>
  <rowBreaks count="1" manualBreakCount="1">
    <brk id="41" min="2" max="36"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DL90"/>
  <sheetViews>
    <sheetView topLeftCell="AH1" zoomScaleNormal="100" workbookViewId="0">
      <selection activeCell="BB5" sqref="BB5"/>
    </sheetView>
  </sheetViews>
  <sheetFormatPr defaultRowHeight="18.75"/>
  <cols>
    <col min="4" max="4" width="9" customWidth="1"/>
    <col min="5" max="6" width="10.25" bestFit="1" customWidth="1"/>
    <col min="7" max="7" width="9" style="263"/>
    <col min="8" max="8" width="5.625" style="263" customWidth="1"/>
    <col min="9" max="9" width="14.75" style="264" customWidth="1"/>
    <col min="10" max="10" width="15.125" style="264" customWidth="1"/>
    <col min="11" max="11" width="24.875" style="264" customWidth="1"/>
    <col min="12" max="12" width="13.5" style="264" customWidth="1"/>
    <col min="13" max="13" width="13.125" style="264" customWidth="1"/>
    <col min="21" max="21" width="9.375" bestFit="1" customWidth="1"/>
    <col min="66" max="66" width="9.375" bestFit="1" customWidth="1"/>
    <col min="68" max="75" width="9.375" bestFit="1" customWidth="1"/>
    <col min="84" max="84" width="9.375" bestFit="1" customWidth="1"/>
    <col min="85" max="86" width="9.375" customWidth="1"/>
    <col min="109" max="110" width="9.375" bestFit="1" customWidth="1"/>
  </cols>
  <sheetData>
    <row r="1" spans="2:116" ht="15" customHeight="1">
      <c r="C1">
        <v>1</v>
      </c>
      <c r="D1">
        <v>2</v>
      </c>
      <c r="E1">
        <v>3</v>
      </c>
      <c r="F1">
        <v>4</v>
      </c>
      <c r="G1">
        <v>5</v>
      </c>
      <c r="H1">
        <v>6</v>
      </c>
      <c r="I1">
        <v>7</v>
      </c>
      <c r="J1">
        <v>8</v>
      </c>
      <c r="K1">
        <v>9</v>
      </c>
      <c r="L1">
        <v>10</v>
      </c>
      <c r="M1">
        <v>11</v>
      </c>
      <c r="N1">
        <v>12</v>
      </c>
      <c r="O1">
        <v>13</v>
      </c>
      <c r="P1">
        <v>14</v>
      </c>
      <c r="Q1">
        <v>15</v>
      </c>
      <c r="R1">
        <v>16</v>
      </c>
      <c r="S1">
        <v>17</v>
      </c>
      <c r="T1">
        <v>18</v>
      </c>
      <c r="U1">
        <v>19</v>
      </c>
      <c r="V1">
        <v>20</v>
      </c>
      <c r="W1">
        <v>21</v>
      </c>
      <c r="X1">
        <v>22</v>
      </c>
      <c r="Y1">
        <v>23</v>
      </c>
      <c r="Z1">
        <v>24</v>
      </c>
      <c r="AA1">
        <v>25</v>
      </c>
      <c r="AB1">
        <v>26</v>
      </c>
      <c r="AC1">
        <v>27</v>
      </c>
      <c r="AD1">
        <v>28</v>
      </c>
      <c r="AE1">
        <v>29</v>
      </c>
      <c r="AF1">
        <v>30</v>
      </c>
      <c r="AG1">
        <v>31</v>
      </c>
      <c r="AH1">
        <v>32</v>
      </c>
      <c r="AI1">
        <v>33</v>
      </c>
      <c r="AJ1">
        <v>34</v>
      </c>
      <c r="AK1">
        <v>35</v>
      </c>
      <c r="AL1">
        <v>36</v>
      </c>
      <c r="AM1">
        <v>37</v>
      </c>
      <c r="AN1">
        <v>38</v>
      </c>
      <c r="AO1">
        <v>39</v>
      </c>
      <c r="AP1">
        <v>40</v>
      </c>
      <c r="AQ1">
        <v>41</v>
      </c>
      <c r="AR1">
        <v>42</v>
      </c>
      <c r="AS1">
        <v>43</v>
      </c>
      <c r="AT1">
        <v>44</v>
      </c>
      <c r="AU1">
        <v>45</v>
      </c>
      <c r="AV1">
        <v>46</v>
      </c>
      <c r="AW1">
        <v>47</v>
      </c>
      <c r="AX1">
        <v>48</v>
      </c>
      <c r="AY1">
        <v>49</v>
      </c>
      <c r="AZ1">
        <v>50</v>
      </c>
      <c r="BA1" s="294"/>
      <c r="BB1">
        <v>51</v>
      </c>
      <c r="BC1">
        <v>52</v>
      </c>
      <c r="BD1">
        <v>53</v>
      </c>
      <c r="BE1">
        <v>54</v>
      </c>
      <c r="BF1">
        <v>55</v>
      </c>
      <c r="BG1">
        <v>56</v>
      </c>
      <c r="BH1">
        <v>57</v>
      </c>
      <c r="BI1">
        <v>58</v>
      </c>
      <c r="BJ1">
        <v>59</v>
      </c>
      <c r="BK1">
        <v>60</v>
      </c>
      <c r="BL1">
        <v>61</v>
      </c>
      <c r="BM1">
        <v>62</v>
      </c>
      <c r="BN1">
        <v>63</v>
      </c>
      <c r="BO1">
        <v>64</v>
      </c>
      <c r="BP1">
        <v>65</v>
      </c>
      <c r="BQ1">
        <v>66</v>
      </c>
      <c r="BR1">
        <v>67</v>
      </c>
      <c r="BS1">
        <v>68</v>
      </c>
      <c r="BT1">
        <v>69</v>
      </c>
      <c r="BU1">
        <v>70</v>
      </c>
      <c r="BV1">
        <v>71</v>
      </c>
      <c r="BW1">
        <v>72</v>
      </c>
      <c r="BX1">
        <v>73</v>
      </c>
      <c r="BY1">
        <v>74</v>
      </c>
      <c r="BZ1">
        <v>75</v>
      </c>
      <c r="CA1">
        <v>76</v>
      </c>
      <c r="CB1">
        <v>77</v>
      </c>
      <c r="CC1">
        <v>78</v>
      </c>
      <c r="CD1">
        <v>79</v>
      </c>
      <c r="CE1" s="293"/>
      <c r="CF1">
        <v>80</v>
      </c>
      <c r="CG1" s="293"/>
      <c r="CH1" s="293"/>
      <c r="CI1">
        <v>81</v>
      </c>
      <c r="CJ1">
        <v>82</v>
      </c>
      <c r="CK1">
        <v>83</v>
      </c>
      <c r="CL1">
        <v>84</v>
      </c>
      <c r="CM1">
        <v>85</v>
      </c>
      <c r="CN1">
        <v>86</v>
      </c>
      <c r="CO1">
        <v>87</v>
      </c>
      <c r="CP1">
        <v>88</v>
      </c>
      <c r="CQ1">
        <v>89</v>
      </c>
      <c r="CR1">
        <v>90</v>
      </c>
      <c r="CS1">
        <v>91</v>
      </c>
      <c r="CT1">
        <v>92</v>
      </c>
      <c r="CU1">
        <v>93</v>
      </c>
      <c r="CV1">
        <v>94</v>
      </c>
      <c r="CW1">
        <v>95</v>
      </c>
      <c r="CX1">
        <v>96</v>
      </c>
      <c r="CY1">
        <v>97</v>
      </c>
      <c r="CZ1">
        <v>98</v>
      </c>
      <c r="DA1">
        <v>99</v>
      </c>
      <c r="DB1">
        <v>100</v>
      </c>
      <c r="DC1">
        <v>101</v>
      </c>
      <c r="DD1">
        <v>102</v>
      </c>
      <c r="DE1">
        <v>103</v>
      </c>
      <c r="DF1">
        <v>104</v>
      </c>
      <c r="DG1" s="293"/>
      <c r="DH1" s="293"/>
      <c r="DI1" s="293"/>
      <c r="DJ1" s="293"/>
      <c r="DK1" s="293"/>
      <c r="DL1" s="293"/>
    </row>
    <row r="2" spans="2:116" s="284" customFormat="1" ht="14.25" customHeight="1">
      <c r="B2" s="927" t="s">
        <v>142</v>
      </c>
      <c r="C2" s="927"/>
      <c r="D2" s="928" t="s">
        <v>15</v>
      </c>
      <c r="E2" s="929"/>
      <c r="F2" s="930"/>
      <c r="G2" s="288" t="s">
        <v>234</v>
      </c>
      <c r="H2" s="286"/>
      <c r="I2" s="286"/>
      <c r="J2" s="286"/>
      <c r="K2" s="286"/>
      <c r="L2" s="286"/>
      <c r="M2" s="287"/>
      <c r="N2" s="931" t="s">
        <v>235</v>
      </c>
      <c r="O2" s="932"/>
      <c r="P2" s="932"/>
      <c r="Q2" s="932"/>
      <c r="R2" s="933"/>
      <c r="S2" s="931" t="s">
        <v>236</v>
      </c>
      <c r="T2" s="932"/>
      <c r="U2" s="932"/>
      <c r="V2" s="932"/>
      <c r="W2" s="932"/>
      <c r="X2" s="932"/>
      <c r="Y2" s="932"/>
      <c r="Z2" s="932"/>
      <c r="AA2" s="933"/>
      <c r="AB2" s="928" t="s">
        <v>237</v>
      </c>
      <c r="AC2" s="929"/>
      <c r="AD2" s="929"/>
      <c r="AE2" s="927" t="s">
        <v>238</v>
      </c>
      <c r="AF2" s="927"/>
      <c r="AG2" s="927"/>
      <c r="AH2" s="927"/>
      <c r="AI2" s="926" t="s">
        <v>239</v>
      </c>
      <c r="AJ2" s="926"/>
      <c r="AK2" s="926"/>
      <c r="AL2" s="926"/>
      <c r="AM2" s="926"/>
      <c r="AN2" s="926"/>
      <c r="AO2" s="926"/>
      <c r="AP2" s="926"/>
      <c r="AQ2" s="281" t="s">
        <v>196</v>
      </c>
      <c r="AR2" s="934" t="s">
        <v>277</v>
      </c>
      <c r="AS2" s="934"/>
      <c r="AT2" s="934"/>
      <c r="AU2" s="281" t="s">
        <v>240</v>
      </c>
      <c r="AV2" s="926" t="s">
        <v>241</v>
      </c>
      <c r="AW2" s="926"/>
      <c r="AX2" s="926"/>
      <c r="AY2" s="926"/>
      <c r="AZ2" s="282" t="s">
        <v>242</v>
      </c>
      <c r="BA2" s="292"/>
      <c r="BB2" s="935" t="s">
        <v>243</v>
      </c>
      <c r="BC2" s="935"/>
      <c r="BD2" s="935"/>
      <c r="BE2" s="935"/>
      <c r="BF2" s="926" t="s">
        <v>244</v>
      </c>
      <c r="BG2" s="926"/>
      <c r="BH2" s="926"/>
      <c r="BI2" s="928" t="s">
        <v>245</v>
      </c>
      <c r="BJ2" s="929"/>
      <c r="BK2" s="929"/>
      <c r="BL2" s="930"/>
      <c r="BM2" s="285" t="s">
        <v>246</v>
      </c>
      <c r="BN2" s="931" t="s">
        <v>226</v>
      </c>
      <c r="BO2" s="932"/>
      <c r="BP2" s="932"/>
      <c r="BQ2" s="932"/>
      <c r="BR2" s="932"/>
      <c r="BS2" s="932"/>
      <c r="BT2" s="932"/>
      <c r="BU2" s="932"/>
      <c r="BV2" s="932"/>
      <c r="BW2" s="933"/>
      <c r="BX2" s="942" t="s">
        <v>225</v>
      </c>
      <c r="BY2" s="943"/>
      <c r="BZ2" s="943"/>
      <c r="CA2" s="943"/>
      <c r="CB2" s="943"/>
      <c r="CC2" s="943"/>
      <c r="CD2" s="943"/>
      <c r="CE2" s="943"/>
      <c r="CF2" s="944"/>
      <c r="CG2" s="291"/>
      <c r="CH2" s="290"/>
      <c r="CI2" s="936" t="s">
        <v>227</v>
      </c>
      <c r="CJ2" s="937"/>
      <c r="CK2" s="937"/>
      <c r="CL2" s="937"/>
      <c r="CM2" s="937"/>
      <c r="CN2" s="937"/>
      <c r="CO2" s="938"/>
      <c r="CP2" s="939" t="s">
        <v>229</v>
      </c>
      <c r="CQ2" s="939"/>
      <c r="CR2" s="939"/>
      <c r="CS2" s="939"/>
      <c r="CT2" s="939"/>
      <c r="CU2" s="939"/>
      <c r="CV2" s="939"/>
      <c r="CW2" s="940" t="s">
        <v>231</v>
      </c>
      <c r="CX2" s="939"/>
      <c r="CY2" s="939"/>
      <c r="CZ2" s="939"/>
      <c r="DA2" s="939"/>
      <c r="DB2" s="939"/>
      <c r="DC2" s="941"/>
      <c r="DD2" s="283"/>
      <c r="DE2" s="295" t="s">
        <v>233</v>
      </c>
      <c r="DF2" s="296"/>
      <c r="DG2" s="298" t="s">
        <v>273</v>
      </c>
      <c r="DH2" s="299"/>
      <c r="DI2" s="299"/>
      <c r="DJ2" s="299"/>
      <c r="DK2" s="299"/>
      <c r="DL2" s="300"/>
    </row>
    <row r="3" spans="2:116" s="133" customFormat="1" ht="78.75">
      <c r="B3" s="132" t="s">
        <v>178</v>
      </c>
      <c r="C3" s="134" t="s">
        <v>143</v>
      </c>
      <c r="D3" s="135" t="s">
        <v>12</v>
      </c>
      <c r="E3" s="135" t="s">
        <v>11</v>
      </c>
      <c r="F3" s="136" t="s">
        <v>14</v>
      </c>
      <c r="G3" s="267" t="s">
        <v>201</v>
      </c>
      <c r="H3" s="268" t="s">
        <v>202</v>
      </c>
      <c r="I3" s="267" t="s">
        <v>203</v>
      </c>
      <c r="J3" s="267" t="s">
        <v>204</v>
      </c>
      <c r="K3" s="269" t="s">
        <v>205</v>
      </c>
      <c r="L3" s="267" t="s">
        <v>206</v>
      </c>
      <c r="M3" s="270" t="s">
        <v>207</v>
      </c>
      <c r="N3" s="275" t="s">
        <v>25</v>
      </c>
      <c r="O3" s="275" t="s">
        <v>26</v>
      </c>
      <c r="P3" s="275" t="s">
        <v>14</v>
      </c>
      <c r="Q3" s="275" t="s">
        <v>144</v>
      </c>
      <c r="R3" s="275" t="s">
        <v>27</v>
      </c>
      <c r="S3" s="275" t="s">
        <v>177</v>
      </c>
      <c r="T3" s="140" t="s">
        <v>145</v>
      </c>
      <c r="U3" s="275" t="s">
        <v>18</v>
      </c>
      <c r="V3" s="275" t="s">
        <v>146</v>
      </c>
      <c r="W3" s="140" t="s">
        <v>147</v>
      </c>
      <c r="X3" s="275" t="s">
        <v>148</v>
      </c>
      <c r="Y3" s="275" t="s">
        <v>46</v>
      </c>
      <c r="Z3" s="275" t="s">
        <v>48</v>
      </c>
      <c r="AA3" s="275" t="s">
        <v>149</v>
      </c>
      <c r="AB3" s="137" t="s">
        <v>145</v>
      </c>
      <c r="AC3" s="132" t="s">
        <v>18</v>
      </c>
      <c r="AD3" s="132" t="s">
        <v>150</v>
      </c>
      <c r="AE3" s="275" t="s">
        <v>151</v>
      </c>
      <c r="AF3" s="132" t="s">
        <v>14</v>
      </c>
      <c r="AG3" s="275" t="s">
        <v>152</v>
      </c>
      <c r="AH3" s="301" t="s">
        <v>153</v>
      </c>
      <c r="AI3" s="275" t="s">
        <v>25</v>
      </c>
      <c r="AJ3" s="275" t="s">
        <v>26</v>
      </c>
      <c r="AK3" s="275" t="s">
        <v>14</v>
      </c>
      <c r="AL3" s="275" t="s">
        <v>154</v>
      </c>
      <c r="AM3" s="275" t="s">
        <v>54</v>
      </c>
      <c r="AN3" s="275" t="s">
        <v>27</v>
      </c>
      <c r="AO3" s="275" t="s">
        <v>46</v>
      </c>
      <c r="AP3" s="275" t="s">
        <v>149</v>
      </c>
      <c r="AQ3" s="138"/>
      <c r="AR3" s="139" t="s">
        <v>155</v>
      </c>
      <c r="AS3" s="139" t="s">
        <v>156</v>
      </c>
      <c r="AT3" s="139" t="s">
        <v>157</v>
      </c>
      <c r="AU3" s="275" t="s">
        <v>158</v>
      </c>
      <c r="AV3" s="275" t="s">
        <v>209</v>
      </c>
      <c r="AW3" s="275" t="s">
        <v>210</v>
      </c>
      <c r="AX3" s="275" t="s">
        <v>211</v>
      </c>
      <c r="AY3" s="275" t="s">
        <v>212</v>
      </c>
      <c r="AZ3" s="140" t="s">
        <v>62</v>
      </c>
      <c r="BA3" s="140" t="s">
        <v>264</v>
      </c>
      <c r="BB3" s="275" t="s">
        <v>285</v>
      </c>
      <c r="BC3" s="275" t="s">
        <v>159</v>
      </c>
      <c r="BD3" s="275" t="s">
        <v>286</v>
      </c>
      <c r="BE3" s="275" t="s">
        <v>159</v>
      </c>
      <c r="BF3" s="275" t="s">
        <v>160</v>
      </c>
      <c r="BG3" s="275" t="s">
        <v>161</v>
      </c>
      <c r="BH3" s="275" t="s">
        <v>162</v>
      </c>
      <c r="BI3" s="141" t="s">
        <v>163</v>
      </c>
      <c r="BJ3" s="141" t="s">
        <v>164</v>
      </c>
      <c r="BK3" s="141" t="s">
        <v>109</v>
      </c>
      <c r="BL3" s="275" t="s">
        <v>165</v>
      </c>
      <c r="BM3" s="275" t="s">
        <v>179</v>
      </c>
      <c r="BN3" s="275" t="s">
        <v>166</v>
      </c>
      <c r="BO3" s="275" t="s">
        <v>167</v>
      </c>
      <c r="BP3" s="275" t="s">
        <v>168</v>
      </c>
      <c r="BQ3" s="275" t="s">
        <v>169</v>
      </c>
      <c r="BR3" s="275" t="s">
        <v>170</v>
      </c>
      <c r="BS3" s="275" t="s">
        <v>171</v>
      </c>
      <c r="BT3" s="275" t="s">
        <v>172</v>
      </c>
      <c r="BU3" s="275" t="s">
        <v>173</v>
      </c>
      <c r="BV3" s="141" t="s">
        <v>101</v>
      </c>
      <c r="BW3" s="141" t="s">
        <v>103</v>
      </c>
      <c r="BX3" s="142" t="s">
        <v>113</v>
      </c>
      <c r="BY3" s="142" t="s">
        <v>174</v>
      </c>
      <c r="BZ3" s="142" t="s">
        <v>175</v>
      </c>
      <c r="CA3" s="142" t="s">
        <v>116</v>
      </c>
      <c r="CB3" s="142" t="s">
        <v>176</v>
      </c>
      <c r="CC3" s="142" t="s">
        <v>118</v>
      </c>
      <c r="CD3" s="142" t="s">
        <v>266</v>
      </c>
      <c r="CE3" s="142" t="s">
        <v>262</v>
      </c>
      <c r="CF3" s="271" t="s">
        <v>208</v>
      </c>
      <c r="CG3" s="271" t="s">
        <v>265</v>
      </c>
      <c r="CH3" s="271" t="s">
        <v>263</v>
      </c>
      <c r="CI3" s="272" t="s">
        <v>113</v>
      </c>
      <c r="CJ3" s="272" t="s">
        <v>174</v>
      </c>
      <c r="CK3" s="272" t="s">
        <v>175</v>
      </c>
      <c r="CL3" s="272" t="s">
        <v>116</v>
      </c>
      <c r="CM3" s="272" t="s">
        <v>176</v>
      </c>
      <c r="CN3" s="272" t="s">
        <v>118</v>
      </c>
      <c r="CO3" s="273" t="s">
        <v>228</v>
      </c>
      <c r="CP3" s="272" t="s">
        <v>113</v>
      </c>
      <c r="CQ3" s="272" t="s">
        <v>174</v>
      </c>
      <c r="CR3" s="272" t="s">
        <v>175</v>
      </c>
      <c r="CS3" s="272" t="s">
        <v>116</v>
      </c>
      <c r="CT3" s="272" t="s">
        <v>176</v>
      </c>
      <c r="CU3" s="272" t="s">
        <v>118</v>
      </c>
      <c r="CV3" s="273" t="s">
        <v>230</v>
      </c>
      <c r="CW3" s="272" t="s">
        <v>113</v>
      </c>
      <c r="CX3" s="272" t="s">
        <v>174</v>
      </c>
      <c r="CY3" s="272" t="s">
        <v>175</v>
      </c>
      <c r="CZ3" s="272" t="s">
        <v>116</v>
      </c>
      <c r="DA3" s="272" t="s">
        <v>176</v>
      </c>
      <c r="DB3" s="272" t="s">
        <v>118</v>
      </c>
      <c r="DC3" s="273" t="s">
        <v>232</v>
      </c>
      <c r="DD3" s="273" t="s">
        <v>109</v>
      </c>
      <c r="DE3" s="274" t="s">
        <v>247</v>
      </c>
      <c r="DF3" s="274" t="s">
        <v>248</v>
      </c>
      <c r="DG3" s="297" t="s">
        <v>267</v>
      </c>
      <c r="DH3" s="297" t="s">
        <v>268</v>
      </c>
      <c r="DI3" s="297" t="s">
        <v>269</v>
      </c>
      <c r="DJ3" s="297" t="s">
        <v>270</v>
      </c>
      <c r="DK3" s="297" t="s">
        <v>271</v>
      </c>
      <c r="DL3" s="297" t="s">
        <v>272</v>
      </c>
    </row>
    <row r="4" spans="2:116">
      <c r="G4" s="261"/>
      <c r="H4" s="265"/>
      <c r="I4" s="262"/>
      <c r="J4" s="262"/>
      <c r="K4" s="262"/>
      <c r="L4" s="262"/>
      <c r="M4" s="262"/>
      <c r="AH4" s="289"/>
      <c r="AI4" s="289"/>
      <c r="AR4" s="143"/>
      <c r="AS4" s="143"/>
      <c r="AT4" s="143"/>
      <c r="AY4" s="276"/>
      <c r="BB4" s="302"/>
      <c r="BC4" s="302"/>
      <c r="BD4" s="302"/>
      <c r="BE4" s="302"/>
      <c r="BF4" s="302"/>
      <c r="BG4" s="302"/>
      <c r="BH4" s="302"/>
      <c r="BY4" s="143"/>
      <c r="BZ4" s="143"/>
      <c r="CA4" s="143"/>
      <c r="CB4" s="143"/>
      <c r="CC4" s="143"/>
      <c r="CD4" s="143"/>
      <c r="CE4" s="143"/>
      <c r="CF4" s="143"/>
      <c r="CG4" s="143"/>
      <c r="CH4" s="143"/>
      <c r="CI4" s="143"/>
      <c r="CJ4" s="143"/>
      <c r="CK4" s="143"/>
      <c r="CL4" s="143"/>
      <c r="CM4" s="143"/>
      <c r="CN4" s="143"/>
      <c r="CO4" s="143"/>
      <c r="CP4" s="143"/>
      <c r="CQ4" s="143"/>
      <c r="CR4" s="143"/>
      <c r="DG4" s="302"/>
      <c r="DH4" s="302"/>
      <c r="DI4" s="302"/>
      <c r="DJ4" s="302"/>
      <c r="DK4" s="302"/>
      <c r="DL4" s="302"/>
    </row>
    <row r="5" spans="2:116" s="304" customFormat="1">
      <c r="B5" s="304" t="str">
        <f>IF(C5&lt;&gt;"",LEFT(【１】申請概要_1.a!T3,3),"")</f>
        <v/>
      </c>
      <c r="C5" s="304" t="str">
        <f>IF(【１】申請概要_1.a!V3&lt;&gt;0,【１】申請概要_1.a!V3,"")</f>
        <v/>
      </c>
      <c r="D5" s="304" t="str">
        <f>IF(【１】申請概要_1.a!I4="お選び下さい","要確認",【１】申請概要_1.a!I4)</f>
        <v>要確認</v>
      </c>
      <c r="E5" s="304" t="str">
        <f>IF(【１】申請概要_1.a!O5="","要確認",【１】申請概要_1.a!O5)</f>
        <v>要確認</v>
      </c>
      <c r="F5" s="305" t="str">
        <f>IF(【１】申請概要_1.a!O4="","",【１】申請概要_1.a!O4)</f>
        <v/>
      </c>
      <c r="G5" s="262" t="s">
        <v>213</v>
      </c>
      <c r="H5" s="306"/>
      <c r="I5" s="262" t="s">
        <v>214</v>
      </c>
      <c r="J5" s="262" t="s">
        <v>215</v>
      </c>
      <c r="K5" s="262" t="s">
        <v>216</v>
      </c>
      <c r="L5" s="307" t="s">
        <v>217</v>
      </c>
      <c r="M5" s="262"/>
      <c r="N5" s="304" t="str">
        <f>IF(【１】申請概要_1.a!I15="","要確認",【１】申請概要_1.a!I15)</f>
        <v>要確認</v>
      </c>
      <c r="O5" s="304" t="str">
        <f>IF(【１】申請概要_1.a!L15="","要確認",【１】申請概要_1.a!L15)</f>
        <v>要確認</v>
      </c>
      <c r="P5" s="304" t="str">
        <f>IF(AND(【１】申請概要_1.a!I14="",【１】申請概要_1.a!L14=""),"要修正",【１】申請概要_1.a!I14&amp;" "&amp;【１】申請概要_1.a!L14)</f>
        <v>要修正</v>
      </c>
      <c r="Q5" s="304" t="str">
        <f>IF(【１】申請概要_1.a!R13="","",【１】申請概要_1.a!R13)</f>
        <v/>
      </c>
      <c r="R5" s="304" t="str">
        <f>IF(【１】申請概要_1.a!R15="","",【１】申請概要_1.a!R15)</f>
        <v/>
      </c>
      <c r="S5" s="304" t="str">
        <f>IF(【１】申請概要_1.a!G25="お選び下さい","要修正",【１】申請概要_1.a!G25)</f>
        <v>要修正</v>
      </c>
      <c r="T5" s="304" t="str">
        <f>IF(AND(【１】申請概要_1.a!K25="",【１】申請概要_1.a!M25=""),"",【１】申請概要_1.a!K25&amp;" -"&amp;【１】申請概要_1.a!M25)</f>
        <v/>
      </c>
      <c r="U5" s="304" t="str">
        <f>IF(【１】申請概要_1.a!N25="お選び下さい","要修正",【１】申請概要_1.a!N25)</f>
        <v>要修正</v>
      </c>
      <c r="V5" s="304" t="str">
        <f>IF(【１】申請概要_1.a!Q25="","",【１】申請概要_1.a!Q25)</f>
        <v/>
      </c>
      <c r="W5" s="304" t="str">
        <f>IF(【１】申請概要_1.a!G27="","",【１】申請概要_1.a!G27)</f>
        <v/>
      </c>
      <c r="X5" s="304" t="str">
        <f>IF(【１】申請概要_1.a!P27="","",【１】申請概要_1.a!P27)</f>
        <v/>
      </c>
      <c r="Y5" s="304" t="str">
        <f>IF(AND(【１】申請概要_1.a!I29="",【１】申請概要_1.a!L29="",【１】申請概要_1.a!O29=""),"要確認",CONCATENATE(【１】申請概要_1.a!I29,"-",【１】申請概要_1.a!L29,"-",【１】申請概要_1.a!O29))</f>
        <v>要確認</v>
      </c>
      <c r="Z5" s="304" t="str">
        <f>IF(AND(【１】申請概要_1.a!I30="",【１】申請概要_1.a!L30="",【１】申請概要_1.a!O30=""),"",CONCATENATE(【１】申請概要_1.a!I30,"-",【１】申請概要_1.a!L30,"-",【１】申請概要_1.a!O30))</f>
        <v/>
      </c>
      <c r="AA5" s="304" t="str">
        <f>IF(【１】申請概要_1.a!S28="","要確認",【１】申請概要_1.a!S28)</f>
        <v>要確認</v>
      </c>
      <c r="AB5" s="304" t="str">
        <f>IF(AND(【１】申請概要_1.a!G9="",【１】申請概要_1.a!I9=""),"要確認",【１】申請概要_1.a!G9&amp;"-"&amp;【１】申請概要_1.a!I9)</f>
        <v>要確認</v>
      </c>
      <c r="AC5" s="304" t="str">
        <f>IF(【１】申請概要_1.a!J9="お選び下さい","要確認",【１】申請概要_1.a!J9)</f>
        <v>要確認</v>
      </c>
      <c r="AD5" s="304" t="str">
        <f>IF(【１】申請概要_1.a!M9="","要確認",【１】申請概要_1.a!M9)</f>
        <v>要確認</v>
      </c>
      <c r="AE5" s="304" t="str">
        <f>IF(AND(【１】申請概要_1.a!I12="",【１】申請概要_1.a!L12=""),"要確認",【１】申請概要_1.a!I12&amp;" "&amp;【１】申請概要_1.a!L12)</f>
        <v>要確認</v>
      </c>
      <c r="AF5" s="304" t="str">
        <f>IF(AND(【１】申請概要_1.a!I11="",【１】申請概要_1.a!L11=""),"要修正",【１】申請概要_1.a!I11&amp;" "&amp;【１】申請概要_1.a!L11)</f>
        <v>要修正</v>
      </c>
      <c r="AG5" s="304" t="str">
        <f>IF(【１】申請概要_1.a!R10="","",【１】申請概要_1.a!R10)</f>
        <v/>
      </c>
      <c r="AH5" s="304" t="str">
        <f>IF(【１】申請概要_1.a!G16="","",【１】申請概要_1.a!G16)</f>
        <v/>
      </c>
      <c r="AI5" s="304" t="str">
        <f>IF(【１】申請概要_1.a!I33="","",【１】申請概要_1.a!I33)</f>
        <v/>
      </c>
      <c r="AJ5" s="304" t="str">
        <f>IF(【１】申請概要_1.a!L33="","",【１】申請概要_1.a!L33)</f>
        <v/>
      </c>
      <c r="AK5" s="304" t="str">
        <f>IF(AND(【１】申請概要_1.a!I32="",【１】申請概要_1.a!L32=""),"",【１】申請概要_1.a!I32&amp;" "&amp;【１】申請概要_1.a!L32)</f>
        <v/>
      </c>
      <c r="AL5" s="304" t="str">
        <f>IF(【１】申請概要_1.a!O32="","",【１】申請概要_1.a!O32)</f>
        <v/>
      </c>
      <c r="AM5" s="304" t="str">
        <f>IF(【１】申請概要_1.a!O34="","",【１】申請概要_1.a!O34)</f>
        <v/>
      </c>
      <c r="AN5" s="304" t="str">
        <f>IF(【１】申請概要_1.a!U34="","",【１】申請概要_1.a!U34)</f>
        <v/>
      </c>
      <c r="AO5" s="304" t="str">
        <f>IF(AND(【１】申請概要_1.a!I36="",【１】申請概要_1.a!L36="",【１】申請概要_1.a!O36=""),"",CONCATENATE(【１】申請概要_1.a!I36,"-",【１】申請概要_1.a!L36,"-",【１】申請概要_1.a!O36))</f>
        <v/>
      </c>
      <c r="AP5" s="304" t="str">
        <f>IF(【１】申請概要_1.a!S35="","",【１】申請概要_1.a!S35)</f>
        <v/>
      </c>
      <c r="AQ5" s="304" t="str">
        <f>IF(【１】申請概要_1.a!G37="","要確認",【１】申請概要_1.a!G37)</f>
        <v>要確認</v>
      </c>
      <c r="AR5" s="304" t="str">
        <f>IF(【１】申請概要_1.a!$H$39="お選び下さい","要確認",IF(OR(【１】申請概要_1.a!$H$39="a. 学際・総合／政策研究",【１】申請概要_1.a!$H$39="a（学際）・b（国際）",【１】申請概要_1.a!$H$39="a（学際）・c（未来）",【１】申請概要_1.a!$H$39="a（学際）・b（国際）・c（未来）"),"1",""))</f>
        <v>要確認</v>
      </c>
      <c r="AS5" s="304" t="str">
        <f>IF(OR(【１】申請概要_1.a!$H$39="b. 国際共同研究",【１】申請概要_1.a!$H$39="a（学際）・b（国際）",【１】申請概要_1.a!$H$39="b（国際）・c（未来）",【１】申請概要_1.a!$H$39="a（学際）・b（国際）・c（未来）"),"1","")</f>
        <v/>
      </c>
      <c r="AT5" s="304" t="str">
        <f>IF(OR(【１】申請概要_1.a!$H$39="c. 未来指向研究",【１】申請概要_1.a!$H$39="a（学際）・c（未来）",【１】申請概要_1.a!$H$39="b（国際）・c（未来）",【１】申請概要_1.a!$H$39="a（学際）・b（国際）・c（未来）"),"1","")</f>
        <v/>
      </c>
      <c r="AU5" s="304" t="str">
        <f>IF(【１】申請概要_1.a!H42="お選び下さい","要確認",【１】申請概要_1.a!H42)</f>
        <v>要確認</v>
      </c>
      <c r="AV5" s="304" t="str">
        <f>IF(OR(【１】申請概要_1.a!I45="A",【１】申請概要_1.a!K45="A",【１】申請概要_1.a!M45="A"),1,"")</f>
        <v/>
      </c>
      <c r="AW5" s="304" t="str">
        <f>IF(OR(【１】申請概要_1.a!I45="B",【１】申請概要_1.a!K45="B",【１】申請概要_1.a!M45="B"),1,"")</f>
        <v/>
      </c>
      <c r="AX5" s="304" t="str">
        <f>IF(OR(【１】申請概要_1.a!I45="C",【１】申請概要_1.a!K45="C",【１】申請概要_1.a!M45="C"),1,"")</f>
        <v/>
      </c>
      <c r="AY5" s="308" t="str">
        <f>IF(OR(【１】申請概要_1.a!I45="D",【１】申請概要_1.a!K45="D",【１】申請概要_1.a!M45="D"),1,"")</f>
        <v/>
      </c>
      <c r="AZ5" s="304" t="str">
        <f>IF(【１】申請概要_1.a!H48="お選び下さい","要確認",【１】申請概要_1.a!H48)</f>
        <v>要確認</v>
      </c>
      <c r="BA5" s="304" t="str">
        <f>IF(OR(【１】申請概要_1.a!Q48="お選び下さい",【１】申請概要_1.a!Q48="--"),"要確認",【１】申請概要_1.a!Q48)</f>
        <v>要確認</v>
      </c>
      <c r="BC5" s="308" t="str">
        <f>IF(【１】申請概要_1.a!M55="","要確認",【１】申請概要_1.a!M55)</f>
        <v>要確認</v>
      </c>
      <c r="BE5" s="308" t="str">
        <f>IF(【１】申請概要_1.a!M57="","要確認",【１】申請概要_1.a!M57)</f>
        <v>要確認</v>
      </c>
      <c r="BF5" s="304" t="str">
        <f>IF(【１】申請概要_1.a!H63="お選び下さい","",【１】申請概要_1.a!H63)</f>
        <v/>
      </c>
      <c r="BG5" s="304" t="str">
        <f>IF(【１】申請概要_1.a!H66="お選び下さい","",【１】申請概要_1.a!H66)</f>
        <v/>
      </c>
      <c r="BH5" s="304" t="str">
        <f>IF(【１】申請概要_1.a!K69="","",【１】申請概要_1.a!K69)</f>
        <v/>
      </c>
      <c r="BI5" s="304" t="str">
        <f>IF(【１】申請概要_1.a!G72="*****","要確認",【１】申請概要_1.a!G72)</f>
        <v>要確認</v>
      </c>
      <c r="BJ5" s="308" t="str">
        <f>IF(【１】申請概要_1.a!L72="*****","要確認",【１】申請概要_1.a!L72)</f>
        <v>要確認</v>
      </c>
      <c r="BK5" s="308" t="str">
        <f>IF(【１】申請概要_1.a!Q72="*****","要確認",【１】申請概要_1.a!Q72)</f>
        <v>要確認</v>
      </c>
      <c r="BL5" s="309" t="str">
        <f>IF(【１】申請概要_1.a!V72="*****","要確認",【１】申請概要_1.a!V72)</f>
        <v>要確認</v>
      </c>
      <c r="BM5" s="304" t="str">
        <f>IF(【１】申請概要_1.a!G58="","要確認",【１】申請概要_1.a!G58)</f>
        <v>要確認</v>
      </c>
      <c r="BN5" s="304" t="str">
        <f>IF('【２】申請概要_1.b（大学・高専は不要）'!F5="","",'【２】申請概要_1.b（大学・高専は不要）'!F5)</f>
        <v/>
      </c>
      <c r="BO5" s="304" t="str">
        <f>IF('【２】申請概要_1.b（大学・高専は不要）'!I5="","",'【２】申請概要_1.b（大学・高専は不要）'!I5)</f>
        <v/>
      </c>
      <c r="BP5" s="310" t="str">
        <f>IF('【２】申請概要_1.b（大学・高専は不要）'!O5="","空白",'【２】申請概要_1.b（大学・高専は不要）'!O5)</f>
        <v>空白</v>
      </c>
      <c r="BQ5" s="304" t="str">
        <f>IF('【２】申請概要_1.b（大学・高専は不要）'!R5="","",'【２】申請概要_1.b（大学・高専は不要）'!R5)</f>
        <v/>
      </c>
      <c r="BR5" s="304" t="str">
        <f>IF('【２】申請概要_1.b（大学・高専は不要）'!G6="","",'【２】申請概要_1.b（大学・高専は不要）'!G6)</f>
        <v/>
      </c>
      <c r="BS5" s="304" t="str">
        <f>IF('【２】申請概要_1.b（大学・高専は不要）'!L6="","",'【２】申請概要_1.b（大学・高専は不要）'!L6)</f>
        <v/>
      </c>
      <c r="BT5" s="304" t="str">
        <f>IF('【２】申請概要_1.b（大学・高専は不要）'!Q6="","",'【２】申請概要_1.b（大学・高専は不要）'!Q6)</f>
        <v/>
      </c>
      <c r="BU5" s="304" t="str">
        <f>IF('【２】申請概要_1.b（大学・高専は不要）'!G7="","",'【２】申請概要_1.b（大学・高専は不要）'!G7)</f>
        <v/>
      </c>
      <c r="BV5" s="304" t="str">
        <f>IF('【２】申請概要_1.b（大学・高専は不要）'!K7="","",'【２】申請概要_1.b（大学・高専は不要）'!K7)</f>
        <v/>
      </c>
      <c r="BW5" s="304" t="str">
        <f>IF('【２】申請概要_1.b（大学・高専は不要）'!P7="","",'【２】申請概要_1.b（大学・高専は不要）'!P7)</f>
        <v/>
      </c>
      <c r="BX5" s="311">
        <f>'【３】予算_2.a（期間全体）'!G11</f>
        <v>0</v>
      </c>
      <c r="BY5" s="311">
        <f>'【３】予算_2.a（期間全体）'!G12</f>
        <v>0</v>
      </c>
      <c r="BZ5" s="311">
        <f>'【３】予算_2.a（期間全体）'!G13</f>
        <v>0</v>
      </c>
      <c r="CA5" s="311">
        <f>'【３】予算_2.a（期間全体）'!G14</f>
        <v>0</v>
      </c>
      <c r="CB5" s="311">
        <f>'【３】予算_2.a（期間全体）'!G15</f>
        <v>0</v>
      </c>
      <c r="CC5" s="311">
        <f>'【３】予算_2.a（期間全体）'!G16</f>
        <v>0</v>
      </c>
      <c r="CD5" s="311" t="str">
        <f>IF('【３】予算_2.a（期間全体）'!G17=0,"要確認",'【３】予算_2.a（期間全体）'!G17)</f>
        <v>要確認</v>
      </c>
      <c r="CE5" s="312" t="str">
        <f>IF('【３】予算_2.a（期間全体）'!G8=0,"要確認",'【３】予算_2.a（期間全体）'!G8)</f>
        <v>要確認</v>
      </c>
      <c r="CF5" s="311" t="str">
        <f>IF('【３】予算_2.a（期間全体）'!G9=0,"要確認",'【３】予算_2.a（期間全体）'!G9)</f>
        <v>要確認</v>
      </c>
      <c r="CG5" s="311" t="str">
        <f>IF('【３】予算_2.a（期間全体）'!G10=0,"要確認",'【３】予算_2.a（期間全体）'!G10)</f>
        <v>要確認</v>
      </c>
      <c r="CH5" s="312" t="str">
        <f>IF(CF5=0,"",IF('【３】予算_2.a（期間全体）'!F18=0,"要確認",'【３】予算_2.a（期間全体）'!F18))</f>
        <v>要確認</v>
      </c>
      <c r="CI5" s="311">
        <f>'【４】予算_2.b(1年目)'!E11</f>
        <v>0</v>
      </c>
      <c r="CJ5" s="311">
        <f>'【４】予算_2.b(1年目)'!E19</f>
        <v>0</v>
      </c>
      <c r="CK5" s="311">
        <f>'【４】予算_2.b(1年目)'!E27</f>
        <v>0</v>
      </c>
      <c r="CL5" s="311">
        <f>'【４】予算_2.b(1年目)'!E35</f>
        <v>0</v>
      </c>
      <c r="CM5" s="311">
        <f>'【４】予算_2.b(1年目)'!E43</f>
        <v>0</v>
      </c>
      <c r="CN5" s="311">
        <f>'【４】予算_2.b(1年目)'!E49</f>
        <v>0</v>
      </c>
      <c r="CO5" s="311" t="str">
        <f ca="1">IF('【４】予算_2.b(1年目)'!E50=0,"要確認",'【４】予算_2.b(1年目)'!E50)</f>
        <v>要確認</v>
      </c>
      <c r="CP5" s="311">
        <f>'【５】予算_2.c(2年目)'!E11</f>
        <v>0</v>
      </c>
      <c r="CQ5" s="311">
        <f>'【５】予算_2.c(2年目)'!E19</f>
        <v>0</v>
      </c>
      <c r="CR5" s="311">
        <f>'【５】予算_2.c(2年目)'!E27</f>
        <v>0</v>
      </c>
      <c r="CS5" s="311">
        <f>'【５】予算_2.c(2年目)'!E35</f>
        <v>0</v>
      </c>
      <c r="CT5" s="311">
        <f>'【５】予算_2.c(2年目)'!E43</f>
        <v>0</v>
      </c>
      <c r="CU5" s="311">
        <f>'【５】予算_2.c(2年目)'!E49</f>
        <v>0</v>
      </c>
      <c r="CV5" s="311" t="str">
        <f ca="1">IF('【５】予算_2.c(2年目)'!E50=0,"要確認",'【５】予算_2.c(2年目)'!E50)</f>
        <v>要確認</v>
      </c>
      <c r="CW5" s="311">
        <f>'【６】予算_2.d(3年目)'!E11</f>
        <v>0</v>
      </c>
      <c r="CX5" s="311">
        <f>'【６】予算_2.d(3年目)'!E19</f>
        <v>0</v>
      </c>
      <c r="CY5" s="311">
        <f>'【６】予算_2.d(3年目)'!E27</f>
        <v>0</v>
      </c>
      <c r="CZ5" s="311">
        <f>'【６】予算_2.d(3年目)'!E35</f>
        <v>0</v>
      </c>
      <c r="DA5" s="311">
        <f>'【６】予算_2.d(3年目)'!E43</f>
        <v>0</v>
      </c>
      <c r="DB5" s="311">
        <f>'【６】予算_2.d(3年目)'!E49</f>
        <v>0</v>
      </c>
      <c r="DC5" s="311" t="str">
        <f ca="1">IF('【６】予算_2.d(3年目)'!E50=0,"要確認",'【６】予算_2.d(3年目)'!E50)</f>
        <v>要確認</v>
      </c>
      <c r="DD5" s="311" t="e">
        <f ca="1">_xlfn.IFS(AND(CO5&lt;&gt;"要確認",CV5&lt;&gt;"要確認",DC5&lt;&gt;"要確認"),CO5+CV5+DC5,AND(CO5&lt;&gt;"要確認",CV5&lt;&gt;"要確認",DC5="要確認"),CO5+CV5,AND(CO5&lt;&gt;"要確認",CV5="要確認",DC5="要確認"),CO5,AND(CO5="要確認",CV5="要確認",DC5="要確認"),"要確認")</f>
        <v>#NAME?</v>
      </c>
      <c r="DE5" s="310" t="str">
        <f>IF('【２】申請概要_1.b（大学・高専は不要）'!C8="","空白",'【２】申請概要_1.b（大学・高専は不要）'!C8)</f>
        <v>空白</v>
      </c>
      <c r="DF5" s="313" t="str">
        <f>IF('【２】申請概要_1.b（大学・高専は不要）'!C11="","空白",'【２】申請概要_1.b（大学・高専は不要）'!C11)</f>
        <v>空白</v>
      </c>
      <c r="DG5" s="304" t="str">
        <f>IF(【１】申請概要_1.a!G18="お選び下さい","要確認",【１】申請概要_1.a!G18)</f>
        <v>要確認</v>
      </c>
      <c r="DH5" s="304" t="str">
        <f>IF(【１】申請概要_1.a!M17="","要確認",【１】申請概要_1.a!M17)</f>
        <v>要確認</v>
      </c>
      <c r="DI5" s="304" t="str">
        <f>IF(【１】申請概要_1.a!G20="お選び下さい","要確認",【１】申請概要_1.a!G20)</f>
        <v>要確認</v>
      </c>
      <c r="DJ5" s="304" t="str">
        <f>IF(【１】申請概要_1.a!M19="","要確認",【１】申請概要_1.a!M19)</f>
        <v>要確認</v>
      </c>
      <c r="DK5" s="304" t="str">
        <f>IF(【１】申請概要_1.a!G22="お選び下さい","要確認",【１】申請概要_1.a!G22)</f>
        <v>要確認</v>
      </c>
      <c r="DL5" s="304" t="str">
        <f>IF(【１】申請概要_1.a!M21="","要確認",【１】申請概要_1.a!M21)</f>
        <v>要確認</v>
      </c>
    </row>
    <row r="6" spans="2:116">
      <c r="G6" s="261"/>
      <c r="H6" s="265"/>
      <c r="I6" s="262"/>
      <c r="J6" s="262"/>
      <c r="K6" s="262"/>
      <c r="L6" s="262"/>
      <c r="M6" s="262"/>
    </row>
    <row r="7" spans="2:116">
      <c r="G7" s="261"/>
      <c r="H7" s="265"/>
      <c r="I7" s="262"/>
      <c r="J7" s="262"/>
      <c r="K7" s="262"/>
      <c r="L7" s="262"/>
      <c r="M7" s="262"/>
    </row>
    <row r="8" spans="2:116">
      <c r="E8" s="278"/>
      <c r="F8" s="279" t="str">
        <f>IF(DAY(E8+1)&lt;4,"",E8+1)</f>
        <v/>
      </c>
      <c r="G8" s="261"/>
      <c r="H8" s="265"/>
      <c r="I8" s="262"/>
      <c r="J8" s="262"/>
      <c r="K8" s="262"/>
      <c r="L8" s="262"/>
      <c r="M8" s="262"/>
    </row>
    <row r="9" spans="2:116">
      <c r="F9" s="280"/>
      <c r="G9" s="261"/>
      <c r="H9" s="265"/>
      <c r="I9" s="262"/>
      <c r="J9" s="262"/>
      <c r="K9" s="262"/>
      <c r="L9" s="262"/>
      <c r="M9" s="262"/>
    </row>
    <row r="10" spans="2:116">
      <c r="G10" s="261"/>
      <c r="H10" s="265"/>
      <c r="I10" s="262"/>
      <c r="J10" s="262"/>
      <c r="K10" s="262"/>
      <c r="L10" s="262"/>
      <c r="M10" s="262"/>
    </row>
    <row r="11" spans="2:116">
      <c r="G11" s="261"/>
      <c r="H11" s="265"/>
      <c r="I11" s="262"/>
      <c r="J11" s="262"/>
      <c r="K11" s="262"/>
      <c r="L11" s="262"/>
      <c r="M11" s="262"/>
    </row>
    <row r="12" spans="2:116">
      <c r="G12" s="261"/>
      <c r="H12" s="265"/>
      <c r="I12" s="262"/>
      <c r="J12" s="262"/>
      <c r="K12" s="262"/>
      <c r="L12" s="262"/>
      <c r="M12" s="262"/>
    </row>
    <row r="13" spans="2:116">
      <c r="G13" s="261"/>
      <c r="H13" s="265"/>
      <c r="I13" s="262"/>
      <c r="J13" s="262"/>
      <c r="K13" s="262"/>
      <c r="L13" s="262"/>
      <c r="M13" s="262"/>
    </row>
    <row r="14" spans="2:116">
      <c r="G14" s="261"/>
      <c r="H14" s="265"/>
      <c r="I14" s="262"/>
      <c r="J14" s="262"/>
      <c r="K14" s="262"/>
      <c r="L14" s="262"/>
      <c r="M14" s="262"/>
    </row>
    <row r="15" spans="2:116">
      <c r="G15" s="261"/>
      <c r="H15" s="265"/>
      <c r="I15" s="262"/>
      <c r="J15" s="262"/>
      <c r="K15" s="262"/>
      <c r="L15" s="262"/>
      <c r="M15" s="262"/>
    </row>
    <row r="16" spans="2:116">
      <c r="G16" s="261"/>
      <c r="H16" s="265"/>
      <c r="I16" s="262"/>
      <c r="J16" s="262"/>
      <c r="K16" s="262"/>
      <c r="L16" s="262"/>
      <c r="M16" s="262"/>
    </row>
    <row r="17" spans="7:13">
      <c r="G17" s="261"/>
      <c r="H17" s="265"/>
      <c r="I17" s="262"/>
      <c r="J17" s="262"/>
      <c r="K17" s="262"/>
      <c r="L17" s="262"/>
      <c r="M17" s="262"/>
    </row>
    <row r="18" spans="7:13">
      <c r="G18" s="261"/>
      <c r="H18" s="265"/>
      <c r="I18" s="262"/>
      <c r="J18" s="262"/>
      <c r="K18" s="262"/>
      <c r="L18" s="262"/>
      <c r="M18" s="262"/>
    </row>
    <row r="19" spans="7:13">
      <c r="G19" s="261"/>
      <c r="H19" s="265"/>
      <c r="I19" s="262"/>
      <c r="J19" s="262"/>
      <c r="K19" s="262"/>
      <c r="L19" s="262"/>
      <c r="M19" s="262"/>
    </row>
    <row r="20" spans="7:13">
      <c r="G20" s="261"/>
      <c r="H20" s="265"/>
      <c r="I20" s="262"/>
      <c r="J20" s="262"/>
      <c r="K20" s="262"/>
      <c r="L20" s="262"/>
      <c r="M20" s="262"/>
    </row>
    <row r="21" spans="7:13">
      <c r="G21" s="261"/>
      <c r="H21" s="265"/>
      <c r="I21" s="262"/>
      <c r="J21" s="262"/>
      <c r="K21" s="262"/>
      <c r="L21" s="262"/>
      <c r="M21" s="262"/>
    </row>
    <row r="22" spans="7:13">
      <c r="G22" s="261"/>
      <c r="H22" s="265"/>
      <c r="I22" s="262"/>
      <c r="J22" s="262"/>
      <c r="K22" s="262"/>
      <c r="L22" s="262"/>
      <c r="M22" s="262"/>
    </row>
    <row r="23" spans="7:13">
      <c r="G23" s="261"/>
      <c r="H23" s="265"/>
      <c r="I23" s="262"/>
      <c r="J23" s="262"/>
      <c r="K23" s="262"/>
      <c r="L23" s="262"/>
      <c r="M23" s="262"/>
    </row>
    <row r="24" spans="7:13">
      <c r="G24" s="261"/>
      <c r="H24" s="265"/>
      <c r="I24" s="262"/>
      <c r="J24" s="262"/>
      <c r="K24" s="262"/>
      <c r="L24" s="262"/>
      <c r="M24" s="262"/>
    </row>
    <row r="25" spans="7:13">
      <c r="G25" s="261"/>
      <c r="H25" s="265"/>
      <c r="I25" s="262"/>
      <c r="J25" s="262"/>
      <c r="K25" s="262"/>
      <c r="L25" s="262"/>
      <c r="M25" s="262"/>
    </row>
    <row r="26" spans="7:13">
      <c r="G26" s="261"/>
      <c r="H26" s="265"/>
      <c r="I26" s="262"/>
      <c r="J26" s="262"/>
      <c r="K26" s="262"/>
      <c r="L26" s="262"/>
      <c r="M26" s="262"/>
    </row>
    <row r="27" spans="7:13">
      <c r="G27" s="261"/>
      <c r="H27" s="265"/>
      <c r="I27" s="262"/>
      <c r="J27" s="262"/>
      <c r="K27" s="262"/>
      <c r="L27" s="262"/>
      <c r="M27" s="262"/>
    </row>
    <row r="28" spans="7:13">
      <c r="G28" s="261"/>
      <c r="H28" s="265"/>
      <c r="I28" s="262"/>
      <c r="J28" s="262"/>
      <c r="K28" s="262"/>
      <c r="L28" s="262"/>
      <c r="M28" s="262"/>
    </row>
    <row r="29" spans="7:13">
      <c r="G29" s="261"/>
      <c r="H29" s="265"/>
      <c r="I29" s="262"/>
      <c r="J29" s="262"/>
      <c r="K29" s="262"/>
      <c r="L29" s="262"/>
      <c r="M29" s="262"/>
    </row>
    <row r="30" spans="7:13">
      <c r="G30" s="261"/>
      <c r="H30" s="265"/>
      <c r="I30" s="262"/>
      <c r="J30" s="262"/>
      <c r="K30" s="262"/>
      <c r="L30" s="262"/>
      <c r="M30" s="262"/>
    </row>
    <row r="31" spans="7:13">
      <c r="G31" s="261"/>
      <c r="H31" s="265"/>
      <c r="I31" s="262"/>
      <c r="J31" s="262"/>
      <c r="K31" s="262"/>
      <c r="L31" s="262"/>
      <c r="M31" s="262"/>
    </row>
    <row r="32" spans="7:13">
      <c r="G32" s="261"/>
      <c r="H32" s="265"/>
      <c r="I32" s="262"/>
      <c r="J32" s="262"/>
      <c r="K32" s="262"/>
      <c r="L32" s="262"/>
      <c r="M32" s="262"/>
    </row>
    <row r="33" spans="7:13">
      <c r="G33" s="261"/>
      <c r="H33" s="265"/>
      <c r="I33" s="262"/>
      <c r="J33" s="262"/>
      <c r="K33" s="262"/>
      <c r="L33" s="262"/>
      <c r="M33" s="262"/>
    </row>
    <row r="34" spans="7:13">
      <c r="G34" s="261"/>
      <c r="H34" s="265"/>
      <c r="I34" s="262"/>
      <c r="J34" s="262"/>
      <c r="K34" s="262"/>
      <c r="L34" s="262"/>
      <c r="M34" s="262"/>
    </row>
    <row r="35" spans="7:13">
      <c r="G35" s="261"/>
      <c r="H35" s="265"/>
      <c r="I35" s="262"/>
      <c r="J35" s="262"/>
      <c r="K35" s="262"/>
      <c r="L35" s="262"/>
      <c r="M35" s="262"/>
    </row>
    <row r="36" spans="7:13">
      <c r="G36" s="261"/>
      <c r="H36" s="265"/>
      <c r="I36" s="262"/>
      <c r="J36" s="262"/>
      <c r="K36" s="262"/>
      <c r="L36" s="262"/>
      <c r="M36" s="262"/>
    </row>
    <row r="37" spans="7:13">
      <c r="G37" s="261"/>
      <c r="H37" s="265"/>
      <c r="I37" s="262"/>
      <c r="J37" s="262"/>
      <c r="K37" s="262"/>
      <c r="L37" s="262"/>
      <c r="M37" s="262"/>
    </row>
    <row r="38" spans="7:13">
      <c r="G38" s="261"/>
      <c r="H38" s="265"/>
      <c r="I38" s="262"/>
      <c r="J38" s="262"/>
      <c r="K38" s="262"/>
      <c r="L38" s="262"/>
      <c r="M38" s="262"/>
    </row>
    <row r="39" spans="7:13">
      <c r="G39" s="261"/>
      <c r="H39" s="265"/>
      <c r="I39" s="262"/>
      <c r="J39" s="262"/>
      <c r="K39" s="262"/>
      <c r="L39" s="262"/>
      <c r="M39" s="262"/>
    </row>
    <row r="40" spans="7:13">
      <c r="G40" s="261"/>
      <c r="H40" s="265"/>
      <c r="I40" s="262"/>
      <c r="J40" s="262"/>
      <c r="K40" s="262"/>
      <c r="L40" s="262"/>
      <c r="M40" s="262"/>
    </row>
    <row r="41" spans="7:13">
      <c r="G41" s="261"/>
      <c r="H41" s="265"/>
      <c r="I41" s="262"/>
      <c r="J41" s="262"/>
      <c r="K41" s="262"/>
      <c r="L41" s="262"/>
      <c r="M41" s="262"/>
    </row>
    <row r="42" spans="7:13">
      <c r="G42" s="261"/>
      <c r="H42" s="265"/>
      <c r="I42" s="262"/>
      <c r="J42" s="262"/>
      <c r="K42" s="262"/>
      <c r="L42" s="262"/>
      <c r="M42" s="262"/>
    </row>
    <row r="43" spans="7:13">
      <c r="G43" s="261"/>
      <c r="H43" s="265"/>
      <c r="I43" s="262"/>
      <c r="J43" s="262"/>
      <c r="K43" s="262"/>
      <c r="L43" s="262"/>
      <c r="M43" s="262"/>
    </row>
    <row r="44" spans="7:13">
      <c r="G44" s="261"/>
      <c r="H44" s="265"/>
      <c r="I44" s="262"/>
      <c r="J44" s="262"/>
      <c r="K44" s="262"/>
      <c r="L44" s="262"/>
      <c r="M44" s="262"/>
    </row>
    <row r="45" spans="7:13">
      <c r="G45" s="261"/>
      <c r="H45" s="265"/>
      <c r="I45" s="262"/>
      <c r="J45" s="262"/>
      <c r="K45" s="262"/>
      <c r="L45" s="262"/>
      <c r="M45" s="262"/>
    </row>
    <row r="46" spans="7:13">
      <c r="G46" s="261"/>
      <c r="H46" s="265"/>
      <c r="I46" s="262"/>
      <c r="J46" s="262"/>
      <c r="K46" s="262"/>
      <c r="L46" s="262"/>
      <c r="M46" s="262"/>
    </row>
    <row r="47" spans="7:13">
      <c r="G47" s="261"/>
      <c r="H47" s="265"/>
      <c r="I47" s="262"/>
      <c r="J47" s="262"/>
      <c r="K47" s="262"/>
      <c r="L47" s="262"/>
      <c r="M47" s="262"/>
    </row>
    <row r="48" spans="7:13">
      <c r="G48" s="261"/>
      <c r="H48" s="265"/>
      <c r="I48" s="262"/>
      <c r="J48" s="262"/>
      <c r="K48" s="262"/>
      <c r="L48" s="262"/>
      <c r="M48" s="266"/>
    </row>
    <row r="49" spans="7:13">
      <c r="G49" s="261"/>
      <c r="H49" s="265"/>
      <c r="I49" s="262"/>
      <c r="J49" s="262"/>
      <c r="K49" s="262"/>
      <c r="L49" s="262"/>
      <c r="M49" s="262"/>
    </row>
    <row r="50" spans="7:13">
      <c r="G50" s="261"/>
      <c r="H50" s="265"/>
      <c r="I50" s="262"/>
      <c r="J50" s="262"/>
      <c r="K50" s="262"/>
      <c r="L50" s="262"/>
      <c r="M50" s="262"/>
    </row>
    <row r="51" spans="7:13">
      <c r="G51" s="261"/>
      <c r="H51" s="265"/>
      <c r="I51" s="262"/>
      <c r="J51" s="262"/>
      <c r="K51" s="262"/>
      <c r="L51" s="262"/>
      <c r="M51" s="262"/>
    </row>
    <row r="52" spans="7:13">
      <c r="G52" s="261"/>
      <c r="H52" s="265"/>
      <c r="I52" s="262"/>
      <c r="J52" s="262"/>
      <c r="K52" s="262"/>
      <c r="L52" s="262"/>
      <c r="M52" s="262"/>
    </row>
    <row r="53" spans="7:13">
      <c r="G53" s="261"/>
      <c r="H53" s="265"/>
      <c r="I53" s="262"/>
      <c r="J53" s="262"/>
      <c r="K53" s="262"/>
      <c r="L53" s="262"/>
      <c r="M53" s="262"/>
    </row>
    <row r="54" spans="7:13">
      <c r="G54" s="261"/>
      <c r="H54" s="265"/>
      <c r="I54" s="262"/>
      <c r="J54" s="262"/>
      <c r="K54" s="262"/>
      <c r="L54" s="262"/>
      <c r="M54" s="262"/>
    </row>
    <row r="55" spans="7:13">
      <c r="G55" s="261"/>
      <c r="H55" s="265"/>
      <c r="I55" s="262"/>
      <c r="J55" s="262"/>
      <c r="K55" s="262"/>
      <c r="L55" s="262"/>
      <c r="M55" s="262"/>
    </row>
    <row r="56" spans="7:13">
      <c r="G56" s="261"/>
      <c r="H56" s="265"/>
      <c r="I56" s="262"/>
      <c r="J56" s="262"/>
      <c r="K56" s="262"/>
      <c r="L56" s="262"/>
      <c r="M56" s="262"/>
    </row>
    <row r="57" spans="7:13">
      <c r="G57" s="261"/>
      <c r="H57" s="265"/>
      <c r="I57" s="262"/>
      <c r="J57" s="262"/>
      <c r="K57" s="262"/>
      <c r="L57" s="262"/>
      <c r="M57" s="262"/>
    </row>
    <row r="58" spans="7:13">
      <c r="G58" s="261"/>
      <c r="H58" s="265"/>
      <c r="I58" s="262"/>
      <c r="J58" s="262"/>
      <c r="K58" s="262"/>
      <c r="L58" s="262"/>
      <c r="M58" s="262"/>
    </row>
    <row r="59" spans="7:13">
      <c r="G59" s="261"/>
      <c r="H59" s="265"/>
      <c r="I59" s="262"/>
      <c r="J59" s="262"/>
      <c r="K59" s="262"/>
      <c r="L59" s="262"/>
      <c r="M59" s="262"/>
    </row>
    <row r="60" spans="7:13">
      <c r="G60" s="261"/>
      <c r="H60" s="265"/>
      <c r="I60" s="262"/>
      <c r="J60" s="262"/>
      <c r="K60" s="262"/>
      <c r="L60" s="262"/>
      <c r="M60" s="262"/>
    </row>
    <row r="61" spans="7:13">
      <c r="G61" s="261"/>
      <c r="H61" s="265"/>
      <c r="I61" s="262"/>
      <c r="J61" s="262"/>
      <c r="K61" s="262"/>
      <c r="L61" s="262"/>
      <c r="M61" s="262"/>
    </row>
    <row r="62" spans="7:13">
      <c r="G62" s="261"/>
      <c r="H62" s="265"/>
      <c r="I62" s="262"/>
      <c r="J62" s="262"/>
      <c r="K62" s="262"/>
      <c r="L62" s="262"/>
      <c r="M62" s="262"/>
    </row>
    <row r="63" spans="7:13">
      <c r="G63" s="261"/>
      <c r="H63" s="265"/>
      <c r="I63" s="262"/>
      <c r="J63" s="262"/>
      <c r="K63" s="262"/>
      <c r="L63" s="262"/>
      <c r="M63" s="262"/>
    </row>
    <row r="64" spans="7:13">
      <c r="G64" s="261"/>
      <c r="H64" s="265"/>
      <c r="I64" s="262"/>
      <c r="J64" s="262"/>
      <c r="K64" s="262"/>
      <c r="L64" s="262"/>
      <c r="M64" s="262"/>
    </row>
    <row r="65" spans="7:13">
      <c r="G65" s="261"/>
      <c r="H65" s="265"/>
      <c r="I65" s="262"/>
      <c r="J65" s="262"/>
      <c r="K65" s="262"/>
      <c r="L65" s="262"/>
      <c r="M65" s="262"/>
    </row>
    <row r="66" spans="7:13">
      <c r="G66" s="261"/>
      <c r="H66" s="265"/>
      <c r="I66" s="262"/>
      <c r="J66" s="262"/>
      <c r="K66" s="262"/>
      <c r="L66" s="262"/>
      <c r="M66" s="262"/>
    </row>
    <row r="67" spans="7:13">
      <c r="G67" s="261"/>
      <c r="H67" s="265"/>
      <c r="I67" s="262"/>
      <c r="J67" s="262"/>
      <c r="K67" s="262"/>
      <c r="L67" s="262"/>
      <c r="M67" s="262"/>
    </row>
    <row r="68" spans="7:13">
      <c r="G68" s="261"/>
      <c r="H68" s="265"/>
      <c r="I68" s="262"/>
      <c r="J68" s="262"/>
      <c r="K68" s="262"/>
      <c r="L68" s="262"/>
      <c r="M68" s="262"/>
    </row>
    <row r="69" spans="7:13">
      <c r="G69" s="261"/>
      <c r="H69" s="265"/>
      <c r="I69" s="262"/>
      <c r="J69" s="262"/>
      <c r="K69" s="262"/>
      <c r="L69" s="262"/>
      <c r="M69" s="262"/>
    </row>
    <row r="70" spans="7:13">
      <c r="G70" s="261"/>
      <c r="H70" s="265"/>
      <c r="I70" s="262"/>
      <c r="J70" s="262"/>
      <c r="K70" s="262"/>
      <c r="L70" s="262"/>
      <c r="M70" s="262"/>
    </row>
    <row r="71" spans="7:13">
      <c r="G71" s="261"/>
      <c r="H71" s="265"/>
      <c r="I71" s="262"/>
      <c r="J71" s="262"/>
      <c r="K71" s="262"/>
      <c r="L71" s="262"/>
      <c r="M71" s="262"/>
    </row>
    <row r="72" spans="7:13">
      <c r="G72" s="261"/>
      <c r="H72" s="265"/>
      <c r="I72" s="262"/>
      <c r="J72" s="262"/>
      <c r="K72" s="262"/>
      <c r="L72" s="262"/>
      <c r="M72" s="262"/>
    </row>
    <row r="73" spans="7:13">
      <c r="G73" s="261"/>
      <c r="H73" s="265"/>
      <c r="I73" s="262"/>
      <c r="J73" s="262"/>
      <c r="K73" s="262"/>
      <c r="L73" s="262"/>
      <c r="M73" s="262"/>
    </row>
    <row r="74" spans="7:13">
      <c r="G74" s="261"/>
      <c r="H74" s="265"/>
      <c r="I74" s="262"/>
      <c r="J74" s="262"/>
      <c r="K74" s="262"/>
      <c r="L74" s="262"/>
      <c r="M74" s="262"/>
    </row>
    <row r="75" spans="7:13">
      <c r="G75" s="261"/>
      <c r="H75" s="265"/>
      <c r="I75" s="262"/>
      <c r="J75" s="262"/>
      <c r="K75" s="262"/>
      <c r="L75" s="262"/>
      <c r="M75" s="262"/>
    </row>
    <row r="76" spans="7:13">
      <c r="G76" s="261"/>
      <c r="H76" s="265"/>
      <c r="I76" s="262"/>
      <c r="J76" s="262"/>
      <c r="K76" s="262"/>
      <c r="L76" s="262"/>
      <c r="M76" s="266"/>
    </row>
    <row r="77" spans="7:13">
      <c r="G77" s="261"/>
      <c r="H77" s="265"/>
      <c r="I77" s="262"/>
      <c r="J77" s="262"/>
      <c r="K77" s="262"/>
      <c r="L77" s="262"/>
      <c r="M77" s="266"/>
    </row>
    <row r="78" spans="7:13">
      <c r="G78" s="261"/>
      <c r="H78" s="265"/>
      <c r="I78" s="262"/>
      <c r="J78" s="262"/>
      <c r="K78" s="262"/>
      <c r="L78" s="262"/>
      <c r="M78" s="266"/>
    </row>
    <row r="79" spans="7:13">
      <c r="G79" s="261"/>
      <c r="H79" s="265"/>
      <c r="I79" s="262"/>
      <c r="J79" s="262"/>
      <c r="K79" s="262"/>
      <c r="L79" s="262"/>
      <c r="M79" s="266"/>
    </row>
    <row r="80" spans="7:13">
      <c r="G80" s="261"/>
      <c r="H80" s="265"/>
      <c r="I80" s="262"/>
      <c r="J80" s="262"/>
      <c r="K80" s="262"/>
      <c r="L80" s="262"/>
      <c r="M80" s="266"/>
    </row>
    <row r="81" spans="7:13">
      <c r="G81" s="261"/>
      <c r="H81" s="265"/>
      <c r="I81" s="262"/>
      <c r="J81" s="262"/>
      <c r="K81" s="262"/>
      <c r="L81" s="262"/>
      <c r="M81" s="266"/>
    </row>
    <row r="82" spans="7:13">
      <c r="G82" s="261"/>
      <c r="H82" s="265"/>
      <c r="I82" s="262"/>
      <c r="J82" s="262"/>
      <c r="K82" s="262"/>
      <c r="L82" s="262"/>
      <c r="M82" s="266"/>
    </row>
    <row r="83" spans="7:13">
      <c r="G83" s="261"/>
      <c r="H83" s="265"/>
      <c r="I83" s="262"/>
      <c r="J83" s="262"/>
      <c r="K83" s="262"/>
      <c r="L83" s="262"/>
      <c r="M83" s="262"/>
    </row>
    <row r="84" spans="7:13">
      <c r="G84" s="261"/>
      <c r="H84" s="265"/>
      <c r="I84" s="262"/>
      <c r="J84" s="262"/>
      <c r="K84" s="262"/>
      <c r="L84" s="262"/>
      <c r="M84" s="262"/>
    </row>
    <row r="85" spans="7:13">
      <c r="G85" s="261"/>
      <c r="H85" s="265"/>
      <c r="I85" s="262"/>
      <c r="J85" s="262"/>
      <c r="K85" s="262"/>
      <c r="L85" s="262"/>
      <c r="M85" s="262"/>
    </row>
    <row r="86" spans="7:13">
      <c r="G86" s="261"/>
      <c r="H86" s="265"/>
      <c r="I86" s="262"/>
      <c r="J86" s="262"/>
      <c r="K86" s="262"/>
      <c r="L86" s="262"/>
      <c r="M86" s="262"/>
    </row>
    <row r="87" spans="7:13">
      <c r="G87" s="261"/>
      <c r="H87" s="265"/>
      <c r="I87" s="262"/>
      <c r="J87" s="262"/>
      <c r="K87" s="262"/>
      <c r="L87" s="262"/>
      <c r="M87" s="262"/>
    </row>
    <row r="88" spans="7:13">
      <c r="G88" s="261"/>
      <c r="H88" s="265"/>
      <c r="I88" s="262"/>
      <c r="J88" s="262"/>
      <c r="K88" s="262"/>
      <c r="L88" s="262"/>
      <c r="M88" s="262"/>
    </row>
    <row r="89" spans="7:13">
      <c r="G89" s="261"/>
      <c r="H89" s="265"/>
      <c r="I89" s="262"/>
      <c r="J89" s="262"/>
      <c r="K89" s="262"/>
      <c r="L89" s="262"/>
      <c r="M89" s="262"/>
    </row>
    <row r="90" spans="7:13">
      <c r="G90" s="261"/>
      <c r="H90" s="261"/>
      <c r="I90" s="262"/>
      <c r="J90" s="262"/>
      <c r="K90" s="262"/>
      <c r="L90" s="262"/>
      <c r="M90" s="262"/>
    </row>
  </sheetData>
  <mergeCells count="17">
    <mergeCell ref="CI2:CO2"/>
    <mergeCell ref="CP2:CV2"/>
    <mergeCell ref="CW2:DC2"/>
    <mergeCell ref="BN2:BW2"/>
    <mergeCell ref="BI2:BL2"/>
    <mergeCell ref="BX2:CF2"/>
    <mergeCell ref="BF2:BH2"/>
    <mergeCell ref="B2:C2"/>
    <mergeCell ref="D2:F2"/>
    <mergeCell ref="N2:R2"/>
    <mergeCell ref="S2:AA2"/>
    <mergeCell ref="AB2:AD2"/>
    <mergeCell ref="AE2:AH2"/>
    <mergeCell ref="AI2:AP2"/>
    <mergeCell ref="AR2:AT2"/>
    <mergeCell ref="AV2:AY2"/>
    <mergeCell ref="BB2:BE2"/>
  </mergeCells>
  <phoneticPr fontId="1"/>
  <conditionalFormatting sqref="I4:J4 I6:J89">
    <cfRule type="cellIs" dxfId="5" priority="12" operator="equal">
      <formula>"要確認"</formula>
    </cfRule>
  </conditionalFormatting>
  <conditionalFormatting sqref="K4 K6:K89">
    <cfRule type="cellIs" dxfId="4" priority="11" operator="equal">
      <formula>"要修正"</formula>
    </cfRule>
  </conditionalFormatting>
  <conditionalFormatting sqref="B5:EF5">
    <cfRule type="cellIs" dxfId="3" priority="4" operator="equal">
      <formula>"要確認"</formula>
    </cfRule>
  </conditionalFormatting>
  <conditionalFormatting sqref="F5">
    <cfRule type="cellIs" dxfId="2" priority="3" operator="equal">
      <formula>"check"</formula>
    </cfRule>
  </conditionalFormatting>
  <conditionalFormatting sqref="A5:XFD5">
    <cfRule type="cellIs" dxfId="1" priority="1" operator="equal">
      <formula>"空白"</formula>
    </cfRule>
    <cfRule type="cellIs" dxfId="0" priority="2" operator="equal">
      <formula>"要修正"</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【１】申請概要_1.a</vt:lpstr>
      <vt:lpstr>【２】申請概要_1.b（大学・高専は不要）</vt:lpstr>
      <vt:lpstr>【３】予算_2.a（期間全体）</vt:lpstr>
      <vt:lpstr>【４】予算_2.b(1年目)</vt:lpstr>
      <vt:lpstr>【５】予算_2.c(2年目)</vt:lpstr>
      <vt:lpstr>【６】予算_2.d(3年目)</vt:lpstr>
      <vt:lpstr>【７】申請の全体像</vt:lpstr>
      <vt:lpstr>ローデータ作成用</vt:lpstr>
      <vt:lpstr>【１】申請概要_1.a!Print_Area</vt:lpstr>
      <vt:lpstr>'【２】申請概要_1.b（大学・高専は不要）'!Print_Area</vt:lpstr>
      <vt:lpstr>'【３】予算_2.a（期間全体）'!Print_Area</vt:lpstr>
      <vt:lpstr>'【４】予算_2.b(1年目)'!Print_Area</vt:lpstr>
      <vt:lpstr>'【５】予算_2.c(2年目)'!Print_Area</vt:lpstr>
      <vt:lpstr>'【６】予算_2.d(3年目)'!Print_Area</vt:lpstr>
      <vt:lpstr>【７】申請の全体像!Print_Area</vt:lpstr>
      <vt:lpstr>'【４】予算_2.b(1年目)'!Print_Titles</vt:lpstr>
      <vt:lpstr>'【５】予算_2.c(2年目)'!Print_Titles</vt:lpstr>
      <vt:lpstr>'【６】予算_2.d(3年目)'!Print_Titles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2018-08-03T10:42:46Z</dcterms:created>
  <dcterms:modified xsi:type="dcterms:W3CDTF">2019-08-05T02:35:50Z</dcterms:modified>
</cp:coreProperties>
</file>